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dianatedone/Downloads/"/>
    </mc:Choice>
  </mc:AlternateContent>
  <xr:revisionPtr revIDLastSave="0" documentId="13_ncr:1_{CDB22EE1-7F18-5746-9260-990E900A3D53}" xr6:coauthVersionLast="43" xr6:coauthVersionMax="43" xr10:uidLastSave="{00000000-0000-0000-0000-000000000000}"/>
  <bookViews>
    <workbookView xWindow="580" yWindow="460" windowWidth="26320" windowHeight="15180" xr2:uid="{00000000-000D-0000-FFFF-FFFF00000000}"/>
  </bookViews>
  <sheets>
    <sheet name="2018-19 " sheetId="1" r:id="rId1"/>
    <sheet name="2019-20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K51" i="2"/>
  <c r="B7" i="2" s="1"/>
  <c r="L51" i="2"/>
  <c r="P51" i="2"/>
  <c r="Q51" i="2"/>
  <c r="B12" i="2" s="1"/>
  <c r="H59" i="2"/>
  <c r="K59" i="2"/>
  <c r="B8" i="2" s="1"/>
  <c r="L59" i="2"/>
  <c r="B13" i="2" s="1"/>
  <c r="B4" i="1"/>
  <c r="F56" i="1"/>
  <c r="G56" i="1"/>
  <c r="H56" i="1"/>
  <c r="I56" i="1"/>
  <c r="K56" i="1"/>
  <c r="L56" i="1"/>
  <c r="M56" i="1"/>
  <c r="N56" i="1"/>
  <c r="P56" i="1"/>
  <c r="Q56" i="1"/>
  <c r="B12" i="1" s="1"/>
  <c r="H64" i="1"/>
  <c r="K64" i="1"/>
  <c r="B8" i="1" s="1"/>
  <c r="L64" i="1"/>
  <c r="B13" i="1" s="1"/>
  <c r="B14" i="1" s="1"/>
  <c r="B14" i="2" l="1"/>
  <c r="B17" i="2" s="1"/>
  <c r="B7" i="1"/>
  <c r="B9" i="1" s="1"/>
  <c r="B16" i="1"/>
  <c r="B9" i="2"/>
  <c r="B16" i="2" s="1"/>
  <c r="B17" i="1"/>
</calcChain>
</file>

<file path=xl/sharedStrings.xml><?xml version="1.0" encoding="utf-8"?>
<sst xmlns="http://schemas.openxmlformats.org/spreadsheetml/2006/main" count="414" uniqueCount="166">
  <si>
    <t xml:space="preserve">In state </t>
  </si>
  <si>
    <t>San Jose, CA</t>
  </si>
  <si>
    <t>SJSU Educational Leadership Program</t>
  </si>
  <si>
    <t>Notes</t>
  </si>
  <si>
    <t>Expenses confirmed in Banner 
(Y or N)</t>
  </si>
  <si>
    <t>Expense Form Received-submitted to Budget Office</t>
  </si>
  <si>
    <t>Advance check info</t>
  </si>
  <si>
    <t>FOAP</t>
  </si>
  <si>
    <r>
      <t xml:space="preserve">Total Applicant Expenses 
</t>
    </r>
    <r>
      <rPr>
        <i/>
        <sz val="8"/>
        <color rgb="FF00B050"/>
        <rFont val="Calibri"/>
        <family val="2"/>
        <scheme val="minor"/>
      </rPr>
      <t>(includes  instructor replacement)</t>
    </r>
  </si>
  <si>
    <r>
      <t xml:space="preserve">TOTAL PD Approved Expenses </t>
    </r>
    <r>
      <rPr>
        <i/>
        <sz val="8"/>
        <color theme="9"/>
        <rFont val="Calibri"/>
        <family val="2"/>
        <scheme val="minor"/>
      </rPr>
      <t>(excluding instructor replacement)</t>
    </r>
  </si>
  <si>
    <t>Advance Requested</t>
  </si>
  <si>
    <t>Travel Expenses</t>
  </si>
  <si>
    <t>Instructor Replacement Cost</t>
  </si>
  <si>
    <t>Tuition Fee</t>
  </si>
  <si>
    <t>Registration Fee</t>
  </si>
  <si>
    <t>In State/Out of State?</t>
  </si>
  <si>
    <t>Project Location</t>
  </si>
  <si>
    <t>Date of Project</t>
  </si>
  <si>
    <t>Conference/Project Name</t>
  </si>
  <si>
    <t>Name</t>
  </si>
  <si>
    <t>DENIED Applications</t>
  </si>
  <si>
    <t>Did not attend (no expenses)</t>
  </si>
  <si>
    <t>Pending</t>
  </si>
  <si>
    <t>Approved - Need Conference Expense</t>
  </si>
  <si>
    <t>Completed w/ Conference Expense</t>
  </si>
  <si>
    <t>Y</t>
  </si>
  <si>
    <t>4.16.19</t>
  </si>
  <si>
    <t>N/A</t>
  </si>
  <si>
    <t>Fall 2018</t>
  </si>
  <si>
    <t>Fall 2018 Release time (6 units)</t>
  </si>
  <si>
    <t>Resigned as of Oct - estimated total expenses half of what was requested</t>
  </si>
  <si>
    <t>Fall 2018 Release time (3 units)</t>
  </si>
  <si>
    <t>Fall 2018 Release time (15 units)</t>
  </si>
  <si>
    <t>as of 4.16.19</t>
  </si>
  <si>
    <r>
      <t xml:space="preserve">Total Applicant Expenses 
</t>
    </r>
    <r>
      <rPr>
        <i/>
        <sz val="8"/>
        <color rgb="FF00B050"/>
        <rFont val="Calibri"/>
        <family val="2"/>
        <scheme val="minor"/>
      </rPr>
      <t>(including instructor replacement)</t>
    </r>
  </si>
  <si>
    <t>TOTAL PD Approved Expenses</t>
  </si>
  <si>
    <t>LONG TERM APPLICATIONS</t>
  </si>
  <si>
    <t>yes</t>
  </si>
  <si>
    <t>14003 3413 5212 150100</t>
  </si>
  <si>
    <t>Out of State</t>
  </si>
  <si>
    <t>Las Vegas, NV</t>
  </si>
  <si>
    <t>4/25-27/19</t>
  </si>
  <si>
    <t>Association of Colleges for Turoring and Learning</t>
  </si>
  <si>
    <t>n/a</t>
  </si>
  <si>
    <t>14003 3411 5211 130200</t>
  </si>
  <si>
    <t>In State</t>
  </si>
  <si>
    <t>Sonoma, CA</t>
  </si>
  <si>
    <t>4/5-7/19</t>
  </si>
  <si>
    <t>West Coast Natural Building Conference</t>
  </si>
  <si>
    <t>Architechtural Intelligence Conference</t>
  </si>
  <si>
    <t>14003 3414 5211 170100</t>
  </si>
  <si>
    <t>Emeryville, CA</t>
  </si>
  <si>
    <t>9/28-9/29/18</t>
  </si>
  <si>
    <t>AB 705 Implementation</t>
  </si>
  <si>
    <t>Santa Clara, CA</t>
  </si>
  <si>
    <t>Ensuring Transfer Success ETS</t>
  </si>
  <si>
    <t>14003 3411 5211 220400</t>
  </si>
  <si>
    <t>Sacramento, CA</t>
  </si>
  <si>
    <t>3/22-24/19</t>
  </si>
  <si>
    <t>PTK Regional Spring Convention</t>
  </si>
  <si>
    <t>TBD</t>
  </si>
  <si>
    <t>14003 3411 5212 22400</t>
  </si>
  <si>
    <t>Boston, MA</t>
  </si>
  <si>
    <t>11/7-11/11/18</t>
  </si>
  <si>
    <t>NCHC</t>
  </si>
  <si>
    <t>14003 3414 5212 040110</t>
  </si>
  <si>
    <t>Belize</t>
  </si>
  <si>
    <t>1/2-1/9/19</t>
  </si>
  <si>
    <t>Study Abroad in Belize</t>
  </si>
  <si>
    <t>14003-3413-5212-150100</t>
  </si>
  <si>
    <t>membership</t>
  </si>
  <si>
    <t>Portland, OR</t>
  </si>
  <si>
    <t>3/27-30/19</t>
  </si>
  <si>
    <t>AWP</t>
  </si>
  <si>
    <t>14003-3413-5212-493080</t>
  </si>
  <si>
    <t>Miami, Florida</t>
  </si>
  <si>
    <t>5/8-11/2019</t>
  </si>
  <si>
    <t>Miami Writers Institute 2019</t>
  </si>
  <si>
    <t>14003 3340 5211 631000</t>
  </si>
  <si>
    <t>Riverside, CA</t>
  </si>
  <si>
    <t>3/20-21/19</t>
  </si>
  <si>
    <t>Advancing the Puente Model</t>
  </si>
  <si>
    <t>Monterey, CA</t>
  </si>
  <si>
    <t>10/29-10/30/18</t>
  </si>
  <si>
    <t>CCCEOPSA Fall Conference</t>
  </si>
  <si>
    <t>Claremont, CA</t>
  </si>
  <si>
    <t>9/12-9/14/18</t>
  </si>
  <si>
    <t>Puente Counselor Summit</t>
  </si>
  <si>
    <t>14003 3414 5212 609008</t>
  </si>
  <si>
    <t>11/8-11/11/18</t>
  </si>
  <si>
    <t>San Mateo, CA</t>
  </si>
  <si>
    <t>10/26-10/2818</t>
  </si>
  <si>
    <t>Bay Area Abilities Expo</t>
  </si>
  <si>
    <t>14003 3416 5211 696000</t>
  </si>
  <si>
    <t>7/27-7/28/18</t>
  </si>
  <si>
    <t>First Aid/CPR/AED Training</t>
  </si>
  <si>
    <t>14003 3411 5212 130500</t>
  </si>
  <si>
    <t>Orlando, FL</t>
  </si>
  <si>
    <t>4/3-6/19</t>
  </si>
  <si>
    <t>PTK Catalyst 2019</t>
  </si>
  <si>
    <t>5/22/19-5/27/19</t>
  </si>
  <si>
    <t>Human Anatomy and Physiology Society Annual</t>
  </si>
  <si>
    <t>14003-3345-5211-631000</t>
  </si>
  <si>
    <t>Burlingame, CA</t>
  </si>
  <si>
    <t>2/8-10/18</t>
  </si>
  <si>
    <t>Landmark College Winter Institute</t>
  </si>
  <si>
    <t>14003 3345 5211 631000</t>
  </si>
  <si>
    <t>10/18-10/21/18</t>
  </si>
  <si>
    <t>CAPED</t>
  </si>
  <si>
    <t>**Final Amount Pending Budget Office Approval</t>
  </si>
  <si>
    <t xml:space="preserve">In State </t>
  </si>
  <si>
    <t>Amaheim, CA</t>
  </si>
  <si>
    <t>6/17-19/19</t>
  </si>
  <si>
    <t>Online Teaching Conference</t>
  </si>
  <si>
    <t>14003 3345 5211 646000</t>
  </si>
  <si>
    <t>10/20-10/21/18</t>
  </si>
  <si>
    <t>4/4-5/19</t>
  </si>
  <si>
    <t>CIAC 2019</t>
  </si>
  <si>
    <t>14003 3340 5211 649001</t>
  </si>
  <si>
    <t>10/29-10/31/18</t>
  </si>
  <si>
    <t>Washington DC</t>
  </si>
  <si>
    <t>6/20-25/19</t>
  </si>
  <si>
    <t>ALA Annual 2019</t>
  </si>
  <si>
    <t>no</t>
  </si>
  <si>
    <t>14003-3340-5211-639008</t>
  </si>
  <si>
    <t>UC ETS Counselors Conference</t>
  </si>
  <si>
    <t>357. 94</t>
  </si>
  <si>
    <t>Trauma Informed Care Training</t>
  </si>
  <si>
    <t>5/1/209</t>
  </si>
  <si>
    <t>EOPS/CARE Spring Taining</t>
  </si>
  <si>
    <t>14003 3413 5211 200100</t>
  </si>
  <si>
    <t>yes, received too late</t>
  </si>
  <si>
    <t>San Francisco, CA</t>
  </si>
  <si>
    <t>2/20-23/19</t>
  </si>
  <si>
    <t>Society for Research on Nicotine and Tobacco</t>
  </si>
  <si>
    <t>San Diego, CA</t>
  </si>
  <si>
    <t>4/22-24/19</t>
  </si>
  <si>
    <t>CA Collaborative Advising and Counseling</t>
  </si>
  <si>
    <t>PD Amount Accounted for in Banner</t>
  </si>
  <si>
    <t>Faculty out of pocket Reimbursement</t>
  </si>
  <si>
    <t>Department Diffrernce</t>
  </si>
  <si>
    <t>Faculty Paid Difference</t>
  </si>
  <si>
    <t>District Paid Expenses-check advance/procard</t>
  </si>
  <si>
    <r>
      <t xml:space="preserve">Total Applicant Expenses 
</t>
    </r>
    <r>
      <rPr>
        <i/>
        <sz val="11"/>
        <color rgb="FF00B050"/>
        <rFont val="Calibri"/>
        <family val="2"/>
        <scheme val="minor"/>
      </rPr>
      <t>(including  instructor replacement)</t>
    </r>
  </si>
  <si>
    <r>
      <t xml:space="preserve">TOTAL PD Approved Expenses </t>
    </r>
    <r>
      <rPr>
        <i/>
        <sz val="11"/>
        <color theme="9"/>
        <rFont val="Calibri"/>
        <family val="2"/>
        <scheme val="minor"/>
      </rPr>
      <t>(excluding instructor replacement)</t>
    </r>
  </si>
  <si>
    <t>SHORT TERM APPLICATIONS</t>
  </si>
  <si>
    <t>Available Balance (actual expenses)</t>
  </si>
  <si>
    <t>Available Balance (including pending)</t>
  </si>
  <si>
    <t>Total</t>
  </si>
  <si>
    <t>Long Term Applications</t>
  </si>
  <si>
    <t>Short Term Applications</t>
  </si>
  <si>
    <t>Actual Expenses (Conf Expenses submitted)</t>
  </si>
  <si>
    <t>All Committed Applications (including pending)</t>
  </si>
  <si>
    <t>Total funds for 18-19</t>
  </si>
  <si>
    <t>District allocation for 18-19</t>
  </si>
  <si>
    <t>Funds carried over from 17-18</t>
  </si>
  <si>
    <t>FUNDS</t>
  </si>
  <si>
    <t>Fall 2019</t>
  </si>
  <si>
    <t>Fall 2019 Release time (15 units)</t>
  </si>
  <si>
    <t>Honolulul, HI</t>
  </si>
  <si>
    <t>10/30/2019-11/2/2019</t>
  </si>
  <si>
    <t xml:space="preserve">SACNAS National Diversity in STEM Conference </t>
  </si>
  <si>
    <t xml:space="preserve">In State  </t>
  </si>
  <si>
    <t>9/15-22/2019</t>
  </si>
  <si>
    <t>The ICAA Intensive Classical Architecture Conference</t>
  </si>
  <si>
    <t>department Diffrernce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</si>
</sst>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[$$-409]#,##0.00"/>
    <numFmt numFmtId="166" formatCode="m/d/yy;@"/>
  </numFmts>
  <fonts count="20" x14ac:knownFonts="1">
    <font>
      <sz val="10"/>
      <name val="Geneva"/>
    </font>
    <font>
      <sz val="10"/>
      <name val="Geneva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i/>
      <sz val="8"/>
      <color rgb="FF00B050"/>
      <name val="Calibri"/>
      <family val="2"/>
      <scheme val="minor"/>
    </font>
    <font>
      <b/>
      <sz val="12"/>
      <color theme="9"/>
      <name val="Calibri"/>
      <family val="2"/>
      <scheme val="minor"/>
    </font>
    <font>
      <i/>
      <sz val="8"/>
      <color theme="9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11"/>
      <color theme="9"/>
      <name val="Calibri"/>
      <family val="2"/>
      <scheme val="minor"/>
    </font>
    <font>
      <i/>
      <sz val="11"/>
      <color theme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1498764000366222"/>
      </top>
      <bottom/>
      <diagonal/>
    </border>
    <border>
      <left style="medium">
        <color indexed="64"/>
      </left>
      <right style="thin">
        <color theme="0" tint="-0.1498764000366222"/>
      </right>
      <top style="thin">
        <color theme="0" tint="-0.1498764000366222"/>
      </top>
      <bottom/>
      <diagonal/>
    </border>
    <border>
      <left/>
      <right style="medium">
        <color indexed="64"/>
      </right>
      <top/>
      <bottom style="thin">
        <color theme="0" tint="-0.1498764000366222"/>
      </bottom>
      <diagonal/>
    </border>
    <border>
      <left style="medium">
        <color indexed="64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18">
    <xf numFmtId="0" fontId="0" fillId="0" borderId="0" xfId="0"/>
    <xf numFmtId="0" fontId="0" fillId="2" borderId="0" xfId="0" applyFill="1"/>
    <xf numFmtId="164" fontId="0" fillId="2" borderId="0" xfId="0" applyNumberFormat="1" applyFill="1"/>
    <xf numFmtId="8" fontId="0" fillId="2" borderId="0" xfId="2" applyFont="1" applyFill="1"/>
    <xf numFmtId="17" fontId="0" fillId="2" borderId="0" xfId="0" applyNumberFormat="1" applyFill="1"/>
    <xf numFmtId="4" fontId="2" fillId="3" borderId="1" xfId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8" fontId="5" fillId="3" borderId="3" xfId="2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top" wrapText="1"/>
    </xf>
    <xf numFmtId="164" fontId="8" fillId="6" borderId="9" xfId="0" applyNumberFormat="1" applyFont="1" applyFill="1" applyBorder="1" applyAlignment="1">
      <alignment horizontal="center" vertical="top" wrapText="1"/>
    </xf>
    <xf numFmtId="0" fontId="8" fillId="7" borderId="8" xfId="0" applyFont="1" applyFill="1" applyBorder="1" applyAlignment="1">
      <alignment horizontal="center" vertical="top" wrapText="1"/>
    </xf>
    <xf numFmtId="0" fontId="8" fillId="8" borderId="8" xfId="0" applyFont="1" applyFill="1" applyBorder="1" applyAlignment="1">
      <alignment horizontal="center" vertical="top" wrapText="1"/>
    </xf>
    <xf numFmtId="164" fontId="9" fillId="9" borderId="0" xfId="0" applyNumberFormat="1" applyFont="1" applyFill="1" applyBorder="1" applyAlignment="1">
      <alignment horizontal="center" vertical="center"/>
    </xf>
    <xf numFmtId="164" fontId="9" fillId="9" borderId="9" xfId="0" applyNumberFormat="1" applyFont="1" applyFill="1" applyBorder="1" applyAlignment="1">
      <alignment horizontal="center" vertical="center"/>
    </xf>
    <xf numFmtId="8" fontId="9" fillId="10" borderId="9" xfId="2" applyFont="1" applyFill="1" applyBorder="1"/>
    <xf numFmtId="164" fontId="9" fillId="10" borderId="9" xfId="0" applyNumberFormat="1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164" fontId="10" fillId="11" borderId="11" xfId="0" applyNumberFormat="1" applyFont="1" applyFill="1" applyBorder="1" applyAlignment="1">
      <alignment horizontal="center" vertical="center"/>
    </xf>
    <xf numFmtId="164" fontId="10" fillId="8" borderId="11" xfId="0" applyNumberFormat="1" applyFont="1" applyFill="1" applyBorder="1" applyAlignment="1">
      <alignment horizontal="center" vertical="center"/>
    </xf>
    <xf numFmtId="8" fontId="10" fillId="8" borderId="11" xfId="2" applyFont="1" applyFill="1" applyBorder="1" applyAlignment="1">
      <alignment horizontal="center" vertical="center"/>
    </xf>
    <xf numFmtId="6" fontId="10" fillId="8" borderId="11" xfId="0" applyNumberFormat="1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/>
    </xf>
    <xf numFmtId="164" fontId="10" fillId="11" borderId="14" xfId="0" applyNumberFormat="1" applyFont="1" applyFill="1" applyBorder="1" applyAlignment="1">
      <alignment horizontal="center" vertical="center"/>
    </xf>
    <xf numFmtId="164" fontId="10" fillId="8" borderId="14" xfId="0" applyNumberFormat="1" applyFont="1" applyFill="1" applyBorder="1" applyAlignment="1">
      <alignment horizontal="center" vertical="center"/>
    </xf>
    <xf numFmtId="8" fontId="10" fillId="8" borderId="14" xfId="2" applyFont="1" applyFill="1" applyBorder="1" applyAlignment="1">
      <alignment horizontal="center" vertical="center"/>
    </xf>
    <xf numFmtId="6" fontId="10" fillId="8" borderId="14" xfId="0" applyNumberFormat="1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164" fontId="10" fillId="11" borderId="17" xfId="0" applyNumberFormat="1" applyFont="1" applyFill="1" applyBorder="1" applyAlignment="1">
      <alignment horizontal="center" vertical="center"/>
    </xf>
    <xf numFmtId="164" fontId="10" fillId="8" borderId="17" xfId="0" applyNumberFormat="1" applyFont="1" applyFill="1" applyBorder="1" applyAlignment="1">
      <alignment horizontal="center" vertical="center"/>
    </xf>
    <xf numFmtId="8" fontId="10" fillId="8" borderId="17" xfId="2" applyFont="1" applyFill="1" applyBorder="1" applyAlignment="1">
      <alignment horizontal="center" vertical="center"/>
    </xf>
    <xf numFmtId="6" fontId="10" fillId="8" borderId="17" xfId="0" applyNumberFormat="1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0" fillId="2" borderId="0" xfId="0" applyFill="1" applyBorder="1"/>
    <xf numFmtId="164" fontId="9" fillId="9" borderId="8" xfId="0" applyNumberFormat="1" applyFont="1" applyFill="1" applyBorder="1" applyAlignment="1">
      <alignment horizontal="center" vertical="center"/>
    </xf>
    <xf numFmtId="164" fontId="9" fillId="13" borderId="8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9" fillId="13" borderId="7" xfId="0" applyNumberFormat="1" applyFont="1" applyFill="1" applyBorder="1" applyAlignment="1">
      <alignment horizontal="center" vertical="center"/>
    </xf>
    <xf numFmtId="164" fontId="9" fillId="9" borderId="7" xfId="0" applyNumberFormat="1" applyFont="1" applyFill="1" applyBorder="1" applyAlignment="1">
      <alignment horizontal="center" vertical="center"/>
    </xf>
    <xf numFmtId="8" fontId="9" fillId="10" borderId="8" xfId="2" applyFont="1" applyFill="1" applyBorder="1" applyAlignment="1">
      <alignment horizontal="center" vertical="center"/>
    </xf>
    <xf numFmtId="164" fontId="12" fillId="13" borderId="19" xfId="0" applyNumberFormat="1" applyFont="1" applyFill="1" applyBorder="1" applyAlignment="1">
      <alignment vertical="center"/>
    </xf>
    <xf numFmtId="164" fontId="9" fillId="13" borderId="20" xfId="0" applyNumberFormat="1" applyFont="1" applyFill="1" applyBorder="1" applyAlignment="1">
      <alignment horizontal="center" vertical="center"/>
    </xf>
    <xf numFmtId="164" fontId="9" fillId="13" borderId="21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11" xfId="0" applyFill="1" applyBorder="1"/>
    <xf numFmtId="0" fontId="0" fillId="8" borderId="11" xfId="0" applyFill="1" applyBorder="1" applyAlignment="1">
      <alignment horizontal="right"/>
    </xf>
    <xf numFmtId="0" fontId="0" fillId="8" borderId="11" xfId="0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8" fontId="8" fillId="14" borderId="11" xfId="2" applyFont="1" applyFill="1" applyBorder="1" applyAlignment="1">
      <alignment horizontal="right"/>
    </xf>
    <xf numFmtId="8" fontId="8" fillId="8" borderId="11" xfId="2" applyFont="1" applyFill="1" applyBorder="1" applyAlignment="1">
      <alignment horizontal="right"/>
    </xf>
    <xf numFmtId="8" fontId="8" fillId="8" borderId="22" xfId="2" applyFont="1" applyFill="1" applyBorder="1" applyAlignment="1">
      <alignment horizontal="right"/>
    </xf>
    <xf numFmtId="0" fontId="0" fillId="8" borderId="11" xfId="0" applyFont="1" applyFill="1" applyBorder="1" applyAlignment="1">
      <alignment horizontal="center"/>
    </xf>
    <xf numFmtId="8" fontId="8" fillId="8" borderId="22" xfId="2" applyFont="1" applyFill="1" applyBorder="1" applyAlignment="1">
      <alignment horizontal="right" vertical="center"/>
    </xf>
    <xf numFmtId="164" fontId="8" fillId="8" borderId="22" xfId="0" applyNumberFormat="1" applyFont="1" applyFill="1" applyBorder="1" applyAlignment="1">
      <alignment vertical="center"/>
    </xf>
    <xf numFmtId="0" fontId="8" fillId="8" borderId="11" xfId="0" applyFont="1" applyFill="1" applyBorder="1"/>
    <xf numFmtId="0" fontId="8" fillId="8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/>
    </xf>
    <xf numFmtId="0" fontId="0" fillId="2" borderId="23" xfId="0" applyFill="1" applyBorder="1"/>
    <xf numFmtId="0" fontId="0" fillId="2" borderId="22" xfId="0" applyFill="1" applyBorder="1"/>
    <xf numFmtId="0" fontId="0" fillId="8" borderId="22" xfId="0" applyFill="1" applyBorder="1" applyAlignment="1">
      <alignment horizontal="right"/>
    </xf>
    <xf numFmtId="0" fontId="0" fillId="8" borderId="22" xfId="0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8" fontId="8" fillId="14" borderId="22" xfId="2" applyFont="1" applyFill="1" applyBorder="1" applyAlignment="1">
      <alignment horizontal="right"/>
    </xf>
    <xf numFmtId="0" fontId="0" fillId="8" borderId="22" xfId="0" applyFont="1" applyFill="1" applyBorder="1" applyAlignment="1">
      <alignment horizontal="center"/>
    </xf>
    <xf numFmtId="0" fontId="8" fillId="8" borderId="22" xfId="0" applyFont="1" applyFill="1" applyBorder="1"/>
    <xf numFmtId="0" fontId="8" fillId="8" borderId="22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14" fontId="10" fillId="2" borderId="22" xfId="0" applyNumberFormat="1" applyFont="1" applyFill="1" applyBorder="1" applyAlignment="1">
      <alignment horizontal="center"/>
    </xf>
    <xf numFmtId="14" fontId="10" fillId="8" borderId="22" xfId="0" applyNumberFormat="1" applyFont="1" applyFill="1" applyBorder="1" applyAlignment="1">
      <alignment horizontal="right"/>
    </xf>
    <xf numFmtId="0" fontId="10" fillId="8" borderId="22" xfId="0" applyFont="1" applyFill="1" applyBorder="1" applyAlignment="1">
      <alignment horizontal="center" vertical="center"/>
    </xf>
    <xf numFmtId="164" fontId="10" fillId="8" borderId="22" xfId="0" applyNumberFormat="1" applyFont="1" applyFill="1" applyBorder="1" applyAlignment="1">
      <alignment horizontal="center" vertical="center"/>
    </xf>
    <xf numFmtId="164" fontId="13" fillId="8" borderId="22" xfId="0" applyNumberFormat="1" applyFont="1" applyFill="1" applyBorder="1" applyAlignment="1">
      <alignment horizontal="center"/>
    </xf>
    <xf numFmtId="164" fontId="8" fillId="8" borderId="22" xfId="2" applyNumberFormat="1" applyFont="1" applyFill="1" applyBorder="1" applyAlignment="1">
      <alignment vertical="center"/>
    </xf>
    <xf numFmtId="14" fontId="8" fillId="8" borderId="22" xfId="0" applyNumberFormat="1" applyFont="1" applyFill="1" applyBorder="1" applyAlignment="1">
      <alignment horizontal="center" vertical="center"/>
    </xf>
    <xf numFmtId="8" fontId="8" fillId="7" borderId="22" xfId="2" applyFont="1" applyFill="1" applyBorder="1" applyAlignment="1">
      <alignment horizontal="right"/>
    </xf>
    <xf numFmtId="0" fontId="0" fillId="7" borderId="22" xfId="0" applyFont="1" applyFill="1" applyBorder="1" applyAlignment="1">
      <alignment horizontal="center"/>
    </xf>
    <xf numFmtId="8" fontId="8" fillId="7" borderId="22" xfId="2" applyFont="1" applyFill="1" applyBorder="1" applyAlignment="1">
      <alignment horizontal="right" vertical="center"/>
    </xf>
    <xf numFmtId="164" fontId="8" fillId="7" borderId="22" xfId="0" applyNumberFormat="1" applyFont="1" applyFill="1" applyBorder="1" applyAlignment="1">
      <alignment vertical="center"/>
    </xf>
    <xf numFmtId="0" fontId="8" fillId="7" borderId="22" xfId="0" applyFont="1" applyFill="1" applyBorder="1"/>
    <xf numFmtId="0" fontId="8" fillId="7" borderId="22" xfId="0" applyFont="1" applyFill="1" applyBorder="1" applyAlignment="1">
      <alignment horizontal="center"/>
    </xf>
    <xf numFmtId="14" fontId="8" fillId="7" borderId="22" xfId="0" applyNumberFormat="1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/>
    </xf>
    <xf numFmtId="0" fontId="10" fillId="11" borderId="23" xfId="0" applyFont="1" applyFill="1" applyBorder="1" applyAlignment="1">
      <alignment horizontal="center"/>
    </xf>
    <xf numFmtId="14" fontId="10" fillId="11" borderId="22" xfId="0" applyNumberFormat="1" applyFont="1" applyFill="1" applyBorder="1" applyAlignment="1">
      <alignment horizontal="center"/>
    </xf>
    <xf numFmtId="8" fontId="8" fillId="8" borderId="22" xfId="2" applyFont="1" applyFill="1" applyBorder="1" applyAlignment="1">
      <alignment horizontal="right" wrapText="1"/>
    </xf>
    <xf numFmtId="14" fontId="0" fillId="8" borderId="22" xfId="0" applyNumberFormat="1" applyFill="1" applyBorder="1" applyAlignment="1">
      <alignment horizontal="right"/>
    </xf>
    <xf numFmtId="8" fontId="8" fillId="8" borderId="22" xfId="2" applyFont="1" applyFill="1" applyBorder="1"/>
    <xf numFmtId="8" fontId="8" fillId="7" borderId="22" xfId="2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8" borderId="14" xfId="0" applyFill="1" applyBorder="1" applyAlignment="1">
      <alignment horizontal="right"/>
    </xf>
    <xf numFmtId="0" fontId="0" fillId="8" borderId="14" xfId="0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8" fontId="8" fillId="14" borderId="14" xfId="2" applyFont="1" applyFill="1" applyBorder="1" applyAlignment="1">
      <alignment horizontal="right"/>
    </xf>
    <xf numFmtId="8" fontId="8" fillId="8" borderId="14" xfId="2" applyFont="1" applyFill="1" applyBorder="1" applyAlignment="1">
      <alignment horizontal="right"/>
    </xf>
    <xf numFmtId="0" fontId="0" fillId="8" borderId="14" xfId="0" applyFont="1" applyFill="1" applyBorder="1" applyAlignment="1">
      <alignment horizontal="center"/>
    </xf>
    <xf numFmtId="8" fontId="8" fillId="8" borderId="14" xfId="2" applyFont="1" applyFill="1" applyBorder="1" applyAlignment="1">
      <alignment horizontal="right" vertical="center"/>
    </xf>
    <xf numFmtId="164" fontId="8" fillId="8" borderId="14" xfId="0" applyNumberFormat="1" applyFont="1" applyFill="1" applyBorder="1" applyAlignment="1">
      <alignment vertical="center"/>
    </xf>
    <xf numFmtId="0" fontId="8" fillId="8" borderId="14" xfId="0" applyFont="1" applyFill="1" applyBorder="1"/>
    <xf numFmtId="0" fontId="8" fillId="8" borderId="14" xfId="0" applyFont="1" applyFill="1" applyBorder="1" applyAlignment="1">
      <alignment horizontal="center"/>
    </xf>
    <xf numFmtId="0" fontId="8" fillId="8" borderId="14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/>
    </xf>
    <xf numFmtId="14" fontId="10" fillId="11" borderId="14" xfId="0" applyNumberFormat="1" applyFont="1" applyFill="1" applyBorder="1" applyAlignment="1">
      <alignment horizontal="center"/>
    </xf>
    <xf numFmtId="14" fontId="10" fillId="8" borderId="14" xfId="0" applyNumberFormat="1" applyFont="1" applyFill="1" applyBorder="1" applyAlignment="1">
      <alignment horizontal="right"/>
    </xf>
    <xf numFmtId="164" fontId="13" fillId="8" borderId="14" xfId="0" applyNumberFormat="1" applyFont="1" applyFill="1" applyBorder="1" applyAlignment="1">
      <alignment horizontal="center"/>
    </xf>
    <xf numFmtId="164" fontId="8" fillId="8" borderId="14" xfId="2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/>
    </xf>
    <xf numFmtId="14" fontId="10" fillId="2" borderId="14" xfId="0" applyNumberFormat="1" applyFont="1" applyFill="1" applyBorder="1" applyAlignment="1">
      <alignment horizontal="center"/>
    </xf>
    <xf numFmtId="8" fontId="8" fillId="7" borderId="14" xfId="2" applyFont="1" applyFill="1" applyBorder="1" applyAlignment="1">
      <alignment horizontal="right"/>
    </xf>
    <xf numFmtId="0" fontId="0" fillId="7" borderId="14" xfId="0" applyFont="1" applyFill="1" applyBorder="1" applyAlignment="1">
      <alignment horizontal="center"/>
    </xf>
    <xf numFmtId="8" fontId="8" fillId="7" borderId="14" xfId="2" applyFont="1" applyFill="1" applyBorder="1" applyAlignment="1">
      <alignment horizontal="right" vertical="center"/>
    </xf>
    <xf numFmtId="164" fontId="8" fillId="7" borderId="14" xfId="0" applyNumberFormat="1" applyFont="1" applyFill="1" applyBorder="1" applyAlignment="1">
      <alignment vertical="center"/>
    </xf>
    <xf numFmtId="0" fontId="8" fillId="7" borderId="14" xfId="0" applyFont="1" applyFill="1" applyBorder="1"/>
    <xf numFmtId="0" fontId="8" fillId="7" borderId="14" xfId="0" applyFont="1" applyFill="1" applyBorder="1" applyAlignment="1">
      <alignment horizontal="center"/>
    </xf>
    <xf numFmtId="14" fontId="8" fillId="7" borderId="14" xfId="0" applyNumberFormat="1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4" fontId="10" fillId="2" borderId="25" xfId="0" applyNumberFormat="1" applyFont="1" applyFill="1" applyBorder="1" applyAlignment="1">
      <alignment horizontal="center"/>
    </xf>
    <xf numFmtId="0" fontId="0" fillId="2" borderId="25" xfId="0" applyFill="1" applyBorder="1"/>
    <xf numFmtId="14" fontId="0" fillId="8" borderId="14" xfId="0" applyNumberFormat="1" applyFill="1" applyBorder="1" applyAlignment="1">
      <alignment horizontal="right"/>
    </xf>
    <xf numFmtId="8" fontId="8" fillId="7" borderId="14" xfId="2" applyFont="1" applyFill="1" applyBorder="1"/>
    <xf numFmtId="0" fontId="0" fillId="8" borderId="14" xfId="0" applyFont="1" applyFill="1" applyBorder="1" applyAlignment="1">
      <alignment horizontal="center" vertical="center"/>
    </xf>
    <xf numFmtId="14" fontId="10" fillId="11" borderId="25" xfId="0" applyNumberFormat="1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/>
    </xf>
    <xf numFmtId="0" fontId="0" fillId="7" borderId="14" xfId="0" applyFill="1" applyBorder="1" applyAlignment="1">
      <alignment horizontal="right"/>
    </xf>
    <xf numFmtId="0" fontId="0" fillId="7" borderId="14" xfId="0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164" fontId="13" fillId="8" borderId="14" xfId="0" applyNumberFormat="1" applyFont="1" applyFill="1" applyBorder="1" applyAlignment="1">
      <alignment horizontal="center" vertical="center"/>
    </xf>
    <xf numFmtId="14" fontId="8" fillId="8" borderId="14" xfId="0" applyNumberFormat="1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wrapText="1"/>
    </xf>
    <xf numFmtId="40" fontId="0" fillId="7" borderId="14" xfId="0" applyNumberFormat="1" applyFill="1" applyBorder="1"/>
    <xf numFmtId="164" fontId="14" fillId="3" borderId="3" xfId="0" applyNumberFormat="1" applyFont="1" applyFill="1" applyBorder="1" applyAlignment="1">
      <alignment horizontal="center" vertical="center" wrapText="1"/>
    </xf>
    <xf numFmtId="8" fontId="16" fillId="3" borderId="3" xfId="2" applyFont="1" applyFill="1" applyBorder="1" applyAlignment="1">
      <alignment horizontal="center" vertical="center" wrapText="1"/>
    </xf>
    <xf numFmtId="164" fontId="8" fillId="0" borderId="26" xfId="0" applyNumberFormat="1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5" fontId="18" fillId="0" borderId="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top" wrapText="1"/>
    </xf>
    <xf numFmtId="165" fontId="8" fillId="0" borderId="28" xfId="0" applyNumberFormat="1" applyFont="1" applyFill="1" applyBorder="1" applyAlignment="1">
      <alignment horizontal="center" vertical="center" wrapText="1"/>
    </xf>
    <xf numFmtId="165" fontId="8" fillId="0" borderId="29" xfId="0" applyNumberFormat="1" applyFont="1" applyFill="1" applyBorder="1" applyAlignment="1">
      <alignment horizontal="center" vertical="top" wrapText="1"/>
    </xf>
    <xf numFmtId="165" fontId="8" fillId="0" borderId="30" xfId="0" applyNumberFormat="1" applyFont="1" applyFill="1" applyBorder="1" applyAlignment="1">
      <alignment horizontal="center" vertical="center" wrapText="1"/>
    </xf>
    <xf numFmtId="165" fontId="8" fillId="0" borderId="31" xfId="0" applyNumberFormat="1" applyFont="1" applyFill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top" wrapText="1"/>
    </xf>
    <xf numFmtId="165" fontId="18" fillId="0" borderId="7" xfId="0" applyNumberFormat="1" applyFont="1" applyFill="1" applyBorder="1" applyAlignment="1">
      <alignment horizontal="center" vertical="top" wrapText="1"/>
    </xf>
    <xf numFmtId="164" fontId="8" fillId="0" borderId="32" xfId="0" applyNumberFormat="1" applyFont="1" applyFill="1" applyBorder="1" applyAlignment="1">
      <alignment horizontal="center" vertical="top" wrapText="1"/>
    </xf>
    <xf numFmtId="0" fontId="19" fillId="0" borderId="33" xfId="0" applyFont="1" applyFill="1" applyBorder="1" applyAlignment="1" applyProtection="1">
      <alignment horizontal="center" vertical="top" wrapText="1"/>
      <protection locked="0"/>
    </xf>
    <xf numFmtId="0" fontId="18" fillId="0" borderId="7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wrapText="1"/>
    </xf>
    <xf numFmtId="0" fontId="18" fillId="0" borderId="33" xfId="0" applyFont="1" applyFill="1" applyBorder="1" applyAlignment="1">
      <alignment horizontal="center" vertical="top" wrapText="1"/>
    </xf>
    <xf numFmtId="164" fontId="8" fillId="0" borderId="34" xfId="0" applyNumberFormat="1" applyFont="1" applyFill="1" applyBorder="1" applyAlignment="1">
      <alignment horizontal="center" vertical="top" wrapText="1"/>
    </xf>
    <xf numFmtId="14" fontId="2" fillId="0" borderId="35" xfId="0" applyNumberFormat="1" applyFont="1" applyFill="1" applyBorder="1" applyAlignment="1">
      <alignment horizontal="center" vertical="top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9" fillId="10" borderId="9" xfId="0" applyNumberFormat="1" applyFont="1" applyFill="1" applyBorder="1"/>
    <xf numFmtId="164" fontId="9" fillId="10" borderId="8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/>
    <xf numFmtId="0" fontId="10" fillId="2" borderId="22" xfId="0" applyFont="1" applyFill="1" applyBorder="1" applyAlignment="1">
      <alignment horizontal="center"/>
    </xf>
    <xf numFmtId="164" fontId="10" fillId="2" borderId="22" xfId="0" applyNumberFormat="1" applyFont="1" applyFill="1" applyBorder="1" applyAlignment="1">
      <alignment horizontal="center"/>
    </xf>
    <xf numFmtId="164" fontId="10" fillId="2" borderId="22" xfId="2" applyNumberFormat="1" applyFont="1" applyFill="1" applyBorder="1" applyAlignment="1">
      <alignment horizontal="center"/>
    </xf>
    <xf numFmtId="164" fontId="10" fillId="2" borderId="22" xfId="2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14" fontId="10" fillId="2" borderId="22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64" fontId="0" fillId="2" borderId="22" xfId="0" applyNumberFormat="1" applyFill="1" applyBorder="1"/>
    <xf numFmtId="164" fontId="0" fillId="2" borderId="22" xfId="0" applyNumberFormat="1" applyFill="1" applyBorder="1" applyAlignment="1">
      <alignment vertical="center"/>
    </xf>
    <xf numFmtId="14" fontId="0" fillId="2" borderId="22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164" fontId="0" fillId="2" borderId="14" xfId="0" applyNumberFormat="1" applyFill="1" applyBorder="1"/>
    <xf numFmtId="164" fontId="0" fillId="2" borderId="14" xfId="0" applyNumberForma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164" fontId="10" fillId="2" borderId="14" xfId="0" applyNumberFormat="1" applyFont="1" applyFill="1" applyBorder="1" applyAlignment="1">
      <alignment horizontal="center"/>
    </xf>
    <xf numFmtId="164" fontId="10" fillId="2" borderId="14" xfId="2" applyNumberFormat="1" applyFont="1" applyFill="1" applyBorder="1" applyAlignment="1">
      <alignment horizontal="center"/>
    </xf>
    <xf numFmtId="164" fontId="10" fillId="2" borderId="14" xfId="2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14" fontId="0" fillId="2" borderId="14" xfId="0" applyNumberFormat="1" applyFill="1" applyBorder="1" applyAlignment="1">
      <alignment horizontal="center" vertical="center"/>
    </xf>
    <xf numFmtId="14" fontId="0" fillId="2" borderId="14" xfId="0" applyNumberFormat="1" applyFill="1" applyBorder="1"/>
    <xf numFmtId="0" fontId="0" fillId="2" borderId="14" xfId="0" applyFill="1" applyBorder="1" applyAlignment="1">
      <alignment horizont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18" fillId="16" borderId="7" xfId="0" applyFont="1" applyFill="1" applyBorder="1" applyAlignment="1" applyProtection="1">
      <alignment horizontal="center" vertical="top" wrapText="1"/>
      <protection locked="0"/>
    </xf>
    <xf numFmtId="0" fontId="18" fillId="16" borderId="5" xfId="0" applyFont="1" applyFill="1" applyBorder="1" applyAlignment="1" applyProtection="1">
      <alignment horizontal="center" vertical="top" wrapText="1"/>
      <protection locked="0"/>
    </xf>
    <xf numFmtId="165" fontId="2" fillId="15" borderId="7" xfId="0" applyNumberFormat="1" applyFont="1" applyFill="1" applyBorder="1" applyAlignment="1">
      <alignment horizontal="center" vertical="top" wrapText="1"/>
    </xf>
    <xf numFmtId="165" fontId="2" fillId="15" borderId="5" xfId="0" applyNumberFormat="1" applyFont="1" applyFill="1" applyBorder="1" applyAlignment="1">
      <alignment horizontal="center" vertical="top" wrapText="1"/>
    </xf>
    <xf numFmtId="14" fontId="7" fillId="12" borderId="7" xfId="0" applyNumberFormat="1" applyFont="1" applyFill="1" applyBorder="1" applyAlignment="1">
      <alignment horizontal="center" vertical="center" wrapText="1"/>
    </xf>
    <xf numFmtId="14" fontId="7" fillId="12" borderId="6" xfId="0" applyNumberFormat="1" applyFont="1" applyFill="1" applyBorder="1" applyAlignment="1">
      <alignment horizontal="center" vertical="center" wrapText="1"/>
    </xf>
    <xf numFmtId="14" fontId="7" fillId="12" borderId="5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tabSelected="1" topLeftCell="A58" workbookViewId="0">
      <selection activeCell="A72" sqref="A72"/>
    </sheetView>
  </sheetViews>
  <sheetFormatPr baseColWidth="10" defaultColWidth="9.140625" defaultRowHeight="14" x14ac:dyDescent="0.2"/>
  <cols>
    <col min="1" max="1" width="24.85546875" style="1" customWidth="1"/>
    <col min="2" max="2" width="46.5703125" style="1" customWidth="1"/>
    <col min="3" max="3" width="20" style="1" customWidth="1"/>
    <col min="4" max="4" width="20.28515625" style="1" customWidth="1"/>
    <col min="5" max="5" width="12" style="1" hidden="1" customWidth="1"/>
    <col min="6" max="6" width="13" style="2" hidden="1" customWidth="1"/>
    <col min="7" max="7" width="9.140625" style="2" hidden="1" customWidth="1"/>
    <col min="8" max="8" width="10.28515625" style="2" hidden="1" customWidth="1"/>
    <col min="9" max="9" width="11.28515625" style="2" hidden="1" customWidth="1"/>
    <col min="10" max="10" width="11.5703125" style="1" hidden="1" customWidth="1"/>
    <col min="11" max="11" width="10.85546875" style="3" hidden="1" customWidth="1"/>
    <col min="12" max="12" width="10.7109375" style="2" customWidth="1"/>
    <col min="13" max="13" width="10.7109375" style="2" hidden="1" customWidth="1"/>
    <col min="14" max="14" width="9.28515625" style="1" hidden="1" customWidth="1"/>
    <col min="15" max="15" width="8.85546875" style="1" hidden="1" customWidth="1"/>
    <col min="16" max="17" width="10.7109375" style="2" hidden="1" customWidth="1"/>
    <col min="18" max="18" width="30.85546875" style="1" hidden="1" customWidth="1"/>
    <col min="19" max="19" width="9.140625" style="1" hidden="1" customWidth="1"/>
    <col min="20" max="20" width="11.85546875" style="1" hidden="1" customWidth="1"/>
    <col min="21" max="21" width="10.85546875" style="1" hidden="1" customWidth="1"/>
    <col min="22" max="22" width="57" style="1" hidden="1" customWidth="1"/>
    <col min="23" max="16384" width="9.140625" style="1"/>
  </cols>
  <sheetData>
    <row r="1" spans="1:17" ht="17" thickBot="1" x14ac:dyDescent="0.25">
      <c r="A1" s="209" t="s">
        <v>156</v>
      </c>
      <c r="B1" s="210"/>
    </row>
    <row r="2" spans="1:17" ht="17" x14ac:dyDescent="0.2">
      <c r="A2" s="174" t="s">
        <v>155</v>
      </c>
      <c r="B2" s="173">
        <v>25465.18</v>
      </c>
      <c r="D2" s="2"/>
      <c r="E2" s="2"/>
      <c r="G2" s="1"/>
      <c r="J2" s="2"/>
      <c r="L2" s="1"/>
      <c r="N2" s="2"/>
      <c r="P2" s="1"/>
      <c r="Q2" s="1"/>
    </row>
    <row r="3" spans="1:17" ht="18" thickBot="1" x14ac:dyDescent="0.25">
      <c r="A3" s="172" t="s">
        <v>154</v>
      </c>
      <c r="B3" s="168">
        <v>73148.639999999999</v>
      </c>
      <c r="C3" s="171"/>
      <c r="D3" s="2"/>
      <c r="E3" s="2"/>
      <c r="G3" s="1"/>
      <c r="J3" s="2"/>
      <c r="L3" s="1"/>
      <c r="N3" s="2"/>
      <c r="P3" s="1"/>
      <c r="Q3" s="1"/>
    </row>
    <row r="4" spans="1:17" ht="18" thickBot="1" x14ac:dyDescent="0.25">
      <c r="A4" s="170" t="s">
        <v>153</v>
      </c>
      <c r="B4" s="166">
        <f>B2+B3</f>
        <v>98613.82</v>
      </c>
      <c r="D4" s="2"/>
      <c r="E4" s="2"/>
      <c r="G4" s="1"/>
      <c r="J4" s="2"/>
      <c r="L4" s="1"/>
      <c r="N4" s="2"/>
      <c r="P4" s="1"/>
      <c r="Q4" s="1"/>
    </row>
    <row r="5" spans="1:17" ht="17" thickBot="1" x14ac:dyDescent="0.25">
      <c r="A5" s="158"/>
      <c r="B5" s="157"/>
      <c r="D5" s="2"/>
      <c r="E5" s="2"/>
      <c r="G5" s="1"/>
      <c r="J5" s="2"/>
      <c r="L5" s="1"/>
      <c r="N5" s="2"/>
      <c r="P5" s="1"/>
      <c r="Q5" s="1"/>
    </row>
    <row r="6" spans="1:17" ht="17" thickBot="1" x14ac:dyDescent="0.25">
      <c r="A6" s="211" t="s">
        <v>152</v>
      </c>
      <c r="B6" s="212"/>
      <c r="D6" s="2"/>
      <c r="E6" s="2"/>
      <c r="G6" s="1"/>
      <c r="J6" s="2"/>
      <c r="L6" s="1"/>
      <c r="N6" s="2"/>
      <c r="P6" s="1"/>
      <c r="Q6" s="1"/>
    </row>
    <row r="7" spans="1:17" ht="17" x14ac:dyDescent="0.2">
      <c r="A7" s="169" t="s">
        <v>150</v>
      </c>
      <c r="B7" s="168">
        <f>K56+H56</f>
        <v>25816.980000000007</v>
      </c>
      <c r="D7" s="2"/>
      <c r="E7" s="2"/>
      <c r="G7" s="1"/>
      <c r="J7" s="2"/>
      <c r="L7" s="1"/>
      <c r="N7" s="2"/>
      <c r="P7" s="1"/>
      <c r="Q7" s="1"/>
    </row>
    <row r="8" spans="1:17" ht="18" thickBot="1" x14ac:dyDescent="0.25">
      <c r="A8" s="169" t="s">
        <v>149</v>
      </c>
      <c r="B8" s="168">
        <f>K64</f>
        <v>59119.77</v>
      </c>
      <c r="D8" s="2"/>
      <c r="E8" s="2"/>
      <c r="G8" s="1"/>
      <c r="J8" s="2"/>
      <c r="L8" s="1"/>
      <c r="N8" s="2"/>
      <c r="P8" s="1"/>
      <c r="Q8" s="1"/>
    </row>
    <row r="9" spans="1:17" ht="18" thickBot="1" x14ac:dyDescent="0.25">
      <c r="A9" s="167" t="s">
        <v>148</v>
      </c>
      <c r="B9" s="166">
        <f>B7+B8</f>
        <v>84936.75</v>
      </c>
      <c r="D9" s="2"/>
      <c r="E9" s="2"/>
      <c r="G9" s="1"/>
      <c r="J9" s="2"/>
      <c r="L9" s="1"/>
      <c r="N9" s="2"/>
      <c r="P9" s="1"/>
      <c r="Q9" s="1"/>
    </row>
    <row r="10" spans="1:17" ht="17" thickBot="1" x14ac:dyDescent="0.25">
      <c r="A10" s="165"/>
      <c r="B10" s="157"/>
      <c r="D10" s="2"/>
      <c r="E10" s="2"/>
      <c r="G10" s="1"/>
      <c r="J10" s="2"/>
      <c r="L10" s="1"/>
      <c r="N10" s="2"/>
      <c r="P10" s="1"/>
      <c r="Q10" s="1"/>
    </row>
    <row r="11" spans="1:17" ht="17" thickBot="1" x14ac:dyDescent="0.25">
      <c r="A11" s="213" t="s">
        <v>151</v>
      </c>
      <c r="B11" s="214"/>
      <c r="D11" s="2"/>
      <c r="E11" s="2"/>
      <c r="G11" s="1"/>
      <c r="J11" s="2"/>
      <c r="L11" s="1"/>
      <c r="N11" s="2"/>
      <c r="P11" s="1"/>
      <c r="Q11" s="1"/>
    </row>
    <row r="12" spans="1:17" ht="17" x14ac:dyDescent="0.2">
      <c r="A12" s="164" t="s">
        <v>150</v>
      </c>
      <c r="B12" s="163">
        <f>Q56</f>
        <v>8331.35</v>
      </c>
      <c r="D12" s="2"/>
      <c r="E12" s="2"/>
      <c r="G12" s="1"/>
      <c r="J12" s="2"/>
      <c r="L12" s="1"/>
      <c r="N12" s="2"/>
      <c r="P12" s="1"/>
      <c r="Q12" s="1"/>
    </row>
    <row r="13" spans="1:17" ht="18" thickBot="1" x14ac:dyDescent="0.25">
      <c r="A13" s="162" t="s">
        <v>149</v>
      </c>
      <c r="B13" s="161">
        <f>L64</f>
        <v>50382.8</v>
      </c>
      <c r="D13" s="2"/>
      <c r="E13" s="2"/>
      <c r="G13" s="1"/>
      <c r="J13" s="2"/>
      <c r="L13" s="1"/>
      <c r="N13" s="2"/>
      <c r="P13" s="1"/>
      <c r="Q13" s="1"/>
    </row>
    <row r="14" spans="1:17" ht="18" thickBot="1" x14ac:dyDescent="0.25">
      <c r="A14" s="160" t="s">
        <v>148</v>
      </c>
      <c r="B14" s="159">
        <f>B13+B12</f>
        <v>58714.15</v>
      </c>
    </row>
    <row r="15" spans="1:17" ht="17" thickBot="1" x14ac:dyDescent="0.25">
      <c r="A15" s="158"/>
      <c r="B15" s="157"/>
    </row>
    <row r="16" spans="1:17" ht="35" thickBot="1" x14ac:dyDescent="0.25">
      <c r="A16" s="156" t="s">
        <v>147</v>
      </c>
      <c r="B16" s="155">
        <f>B4-B9</f>
        <v>13677.070000000007</v>
      </c>
    </row>
    <row r="17" spans="1:22" ht="35" thickBot="1" x14ac:dyDescent="0.25">
      <c r="A17" s="154" t="s">
        <v>146</v>
      </c>
      <c r="B17" s="153">
        <f>B4-B14</f>
        <v>39899.670000000006</v>
      </c>
    </row>
    <row r="19" spans="1:22" ht="15" thickBot="1" x14ac:dyDescent="0.25"/>
    <row r="20" spans="1:22" ht="22" thickBot="1" x14ac:dyDescent="0.25">
      <c r="A20" s="206" t="s">
        <v>145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8"/>
    </row>
    <row r="21" spans="1:22" ht="96" x14ac:dyDescent="0.2">
      <c r="A21" s="14" t="s">
        <v>19</v>
      </c>
      <c r="B21" s="12" t="s">
        <v>18</v>
      </c>
      <c r="C21" s="13" t="s">
        <v>17</v>
      </c>
      <c r="D21" s="12" t="s">
        <v>16</v>
      </c>
      <c r="E21" s="12" t="s">
        <v>15</v>
      </c>
      <c r="F21" s="9" t="s">
        <v>14</v>
      </c>
      <c r="G21" s="9" t="s">
        <v>13</v>
      </c>
      <c r="H21" s="9" t="s">
        <v>12</v>
      </c>
      <c r="I21" s="9" t="s">
        <v>11</v>
      </c>
      <c r="J21" s="8" t="s">
        <v>10</v>
      </c>
      <c r="K21" s="152" t="s">
        <v>144</v>
      </c>
      <c r="L21" s="151" t="s">
        <v>143</v>
      </c>
      <c r="M21" s="151" t="s">
        <v>142</v>
      </c>
      <c r="N21" s="151" t="s">
        <v>141</v>
      </c>
      <c r="O21" s="151" t="s">
        <v>140</v>
      </c>
      <c r="P21" s="151" t="s">
        <v>139</v>
      </c>
      <c r="Q21" s="151" t="s">
        <v>138</v>
      </c>
      <c r="R21" s="9" t="s">
        <v>7</v>
      </c>
      <c r="S21" s="8" t="s">
        <v>6</v>
      </c>
      <c r="T21" s="7" t="s">
        <v>5</v>
      </c>
      <c r="U21" s="6" t="s">
        <v>4</v>
      </c>
      <c r="V21" s="5" t="s">
        <v>3</v>
      </c>
    </row>
    <row r="22" spans="1:22" s="135" customFormat="1" ht="16" x14ac:dyDescent="0.2">
      <c r="A22" s="134"/>
      <c r="B22" s="132" t="s">
        <v>137</v>
      </c>
      <c r="C22" s="142" t="s">
        <v>136</v>
      </c>
      <c r="D22" s="132" t="s">
        <v>135</v>
      </c>
      <c r="E22" s="131" t="s">
        <v>45</v>
      </c>
      <c r="F22" s="130">
        <v>100</v>
      </c>
      <c r="G22" s="130">
        <v>0</v>
      </c>
      <c r="H22" s="130">
        <v>0</v>
      </c>
      <c r="I22" s="129">
        <v>398.96</v>
      </c>
      <c r="J22" s="128" t="s">
        <v>27</v>
      </c>
      <c r="K22" s="127">
        <v>498.96</v>
      </c>
      <c r="L22" s="127"/>
      <c r="M22" s="150"/>
      <c r="N22" s="127"/>
      <c r="O22" s="127"/>
      <c r="P22" s="127"/>
      <c r="Q22" s="127"/>
      <c r="R22" s="146" t="s">
        <v>106</v>
      </c>
      <c r="S22" s="145"/>
      <c r="T22" s="144"/>
      <c r="U22" s="137"/>
      <c r="V22" s="106"/>
    </row>
    <row r="23" spans="1:22" s="135" customFormat="1" ht="26.25" customHeight="1" x14ac:dyDescent="0.2">
      <c r="A23" s="119"/>
      <c r="B23" s="117" t="s">
        <v>134</v>
      </c>
      <c r="C23" s="118" t="s">
        <v>133</v>
      </c>
      <c r="D23" s="117" t="s">
        <v>132</v>
      </c>
      <c r="E23" s="116" t="s">
        <v>45</v>
      </c>
      <c r="F23" s="115">
        <v>820</v>
      </c>
      <c r="G23" s="115">
        <v>0</v>
      </c>
      <c r="H23" s="115">
        <v>0</v>
      </c>
      <c r="I23" s="114">
        <v>60</v>
      </c>
      <c r="J23" s="149" t="s">
        <v>131</v>
      </c>
      <c r="K23" s="112">
        <v>880</v>
      </c>
      <c r="L23" s="112">
        <v>835</v>
      </c>
      <c r="M23" s="112">
        <v>0</v>
      </c>
      <c r="N23" s="112"/>
      <c r="O23" s="112"/>
      <c r="P23" s="112">
        <v>835</v>
      </c>
      <c r="Q23" s="112">
        <v>835</v>
      </c>
      <c r="R23" s="110" t="s">
        <v>130</v>
      </c>
      <c r="S23" s="109" t="s">
        <v>123</v>
      </c>
      <c r="T23" s="138">
        <v>42066</v>
      </c>
      <c r="U23" s="137"/>
      <c r="V23" s="106"/>
    </row>
    <row r="24" spans="1:22" s="135" customFormat="1" ht="16" x14ac:dyDescent="0.2">
      <c r="A24" s="119"/>
      <c r="B24" s="117" t="s">
        <v>129</v>
      </c>
      <c r="C24" s="118" t="s">
        <v>128</v>
      </c>
      <c r="D24" s="117" t="s">
        <v>57</v>
      </c>
      <c r="E24" s="116" t="s">
        <v>45</v>
      </c>
      <c r="F24" s="115">
        <v>311.42</v>
      </c>
      <c r="G24" s="115">
        <v>0</v>
      </c>
      <c r="H24" s="115">
        <v>0</v>
      </c>
      <c r="I24" s="114">
        <v>311.42</v>
      </c>
      <c r="J24" s="149" t="s">
        <v>43</v>
      </c>
      <c r="K24" s="112">
        <v>311.42</v>
      </c>
      <c r="L24" s="112">
        <v>246.55</v>
      </c>
      <c r="M24" s="112">
        <v>97.67</v>
      </c>
      <c r="N24" s="112"/>
      <c r="O24" s="112"/>
      <c r="P24" s="112">
        <v>148.88</v>
      </c>
      <c r="Q24" s="111"/>
      <c r="R24" s="110" t="s">
        <v>124</v>
      </c>
      <c r="S24" s="109" t="s">
        <v>123</v>
      </c>
      <c r="T24" s="138">
        <v>42143</v>
      </c>
      <c r="U24" s="137"/>
      <c r="V24" s="106"/>
    </row>
    <row r="25" spans="1:22" s="135" customFormat="1" ht="16" x14ac:dyDescent="0.2">
      <c r="A25" s="119"/>
      <c r="B25" s="117" t="s">
        <v>127</v>
      </c>
      <c r="C25" s="148">
        <v>42117</v>
      </c>
      <c r="D25" s="117" t="s">
        <v>57</v>
      </c>
      <c r="E25" s="116" t="s">
        <v>45</v>
      </c>
      <c r="F25" s="115">
        <v>50</v>
      </c>
      <c r="G25" s="115">
        <v>0</v>
      </c>
      <c r="H25" s="115">
        <v>0</v>
      </c>
      <c r="I25" s="114">
        <v>307.94</v>
      </c>
      <c r="J25" s="149" t="s">
        <v>43</v>
      </c>
      <c r="K25" s="112" t="s">
        <v>126</v>
      </c>
      <c r="L25" s="112">
        <v>296.55</v>
      </c>
      <c r="M25" s="112">
        <v>147.66999999999999</v>
      </c>
      <c r="N25" s="112"/>
      <c r="O25" s="112"/>
      <c r="P25" s="112">
        <v>148.88</v>
      </c>
      <c r="Q25" s="111"/>
      <c r="R25" s="110" t="s">
        <v>124</v>
      </c>
      <c r="S25" s="109" t="s">
        <v>123</v>
      </c>
      <c r="T25" s="138">
        <v>42143</v>
      </c>
      <c r="U25" s="137"/>
      <c r="V25" s="106"/>
    </row>
    <row r="26" spans="1:22" s="135" customFormat="1" ht="16" x14ac:dyDescent="0.2">
      <c r="A26" s="119"/>
      <c r="B26" s="117" t="s">
        <v>125</v>
      </c>
      <c r="C26" s="148">
        <v>42133</v>
      </c>
      <c r="D26" s="117" t="s">
        <v>54</v>
      </c>
      <c r="E26" s="116" t="s">
        <v>45</v>
      </c>
      <c r="F26" s="115">
        <v>115</v>
      </c>
      <c r="G26" s="115">
        <v>0</v>
      </c>
      <c r="H26" s="115">
        <v>0</v>
      </c>
      <c r="I26" s="114">
        <v>23.56</v>
      </c>
      <c r="J26" s="113" t="s">
        <v>43</v>
      </c>
      <c r="K26" s="112">
        <v>138.56</v>
      </c>
      <c r="L26" s="112">
        <v>138.56</v>
      </c>
      <c r="M26" s="112">
        <v>115</v>
      </c>
      <c r="N26" s="112"/>
      <c r="O26" s="112"/>
      <c r="P26" s="112">
        <v>23.56</v>
      </c>
      <c r="Q26" s="111"/>
      <c r="R26" s="110" t="s">
        <v>124</v>
      </c>
      <c r="S26" s="109" t="s">
        <v>123</v>
      </c>
      <c r="T26" s="138">
        <v>42143</v>
      </c>
      <c r="U26" s="137"/>
      <c r="V26" s="106"/>
    </row>
    <row r="27" spans="1:22" s="135" customFormat="1" ht="16" x14ac:dyDescent="0.2">
      <c r="A27" s="134"/>
      <c r="B27" s="132" t="s">
        <v>122</v>
      </c>
      <c r="C27" s="133" t="s">
        <v>121</v>
      </c>
      <c r="D27" s="132" t="s">
        <v>120</v>
      </c>
      <c r="E27" s="131" t="s">
        <v>39</v>
      </c>
      <c r="F27" s="130">
        <v>415</v>
      </c>
      <c r="G27" s="130">
        <v>0</v>
      </c>
      <c r="H27" s="130">
        <v>0</v>
      </c>
      <c r="I27" s="129">
        <v>2085</v>
      </c>
      <c r="J27" s="128" t="s">
        <v>43</v>
      </c>
      <c r="K27" s="127">
        <v>2500</v>
      </c>
      <c r="L27" s="127"/>
      <c r="M27" s="127"/>
      <c r="N27" s="127"/>
      <c r="O27" s="127"/>
      <c r="P27" s="127"/>
      <c r="Q27" s="111"/>
      <c r="R27" s="147"/>
      <c r="S27" s="109"/>
      <c r="T27" s="108"/>
      <c r="U27" s="137"/>
      <c r="V27" s="106"/>
    </row>
    <row r="28" spans="1:22" s="135" customFormat="1" ht="16" x14ac:dyDescent="0.2">
      <c r="A28" s="119"/>
      <c r="B28" s="117" t="s">
        <v>84</v>
      </c>
      <c r="C28" s="118" t="s">
        <v>119</v>
      </c>
      <c r="D28" s="117" t="s">
        <v>82</v>
      </c>
      <c r="E28" s="118" t="s">
        <v>45</v>
      </c>
      <c r="F28" s="124">
        <v>620</v>
      </c>
      <c r="G28" s="124">
        <v>0</v>
      </c>
      <c r="H28" s="124">
        <v>0</v>
      </c>
      <c r="I28" s="114">
        <v>639.95000000000005</v>
      </c>
      <c r="J28" s="123" t="s">
        <v>27</v>
      </c>
      <c r="K28" s="112">
        <v>1259.95</v>
      </c>
      <c r="L28" s="112">
        <v>1081.07</v>
      </c>
      <c r="M28" s="112">
        <v>951.12</v>
      </c>
      <c r="N28" s="112"/>
      <c r="O28" s="112"/>
      <c r="P28" s="112">
        <v>129.94999999999999</v>
      </c>
      <c r="Q28" s="112">
        <v>1081.07</v>
      </c>
      <c r="R28" s="34" t="s">
        <v>118</v>
      </c>
      <c r="S28" s="37"/>
      <c r="T28" s="122">
        <v>41989</v>
      </c>
      <c r="U28" s="141"/>
      <c r="V28" s="120"/>
    </row>
    <row r="29" spans="1:22" s="135" customFormat="1" ht="16" x14ac:dyDescent="0.2">
      <c r="A29" s="134"/>
      <c r="B29" s="132" t="s">
        <v>117</v>
      </c>
      <c r="C29" s="142" t="s">
        <v>116</v>
      </c>
      <c r="D29" s="132" t="s">
        <v>57</v>
      </c>
      <c r="E29" s="131" t="s">
        <v>45</v>
      </c>
      <c r="F29" s="130">
        <v>300</v>
      </c>
      <c r="G29" s="130">
        <v>0</v>
      </c>
      <c r="H29" s="130">
        <v>0</v>
      </c>
      <c r="I29" s="129">
        <v>697.38</v>
      </c>
      <c r="J29" s="128" t="s">
        <v>43</v>
      </c>
      <c r="K29" s="127">
        <v>997.38</v>
      </c>
      <c r="L29" s="127"/>
      <c r="M29" s="127"/>
      <c r="N29" s="127"/>
      <c r="O29" s="127"/>
      <c r="P29" s="127"/>
      <c r="Q29" s="127"/>
      <c r="R29" s="146" t="s">
        <v>78</v>
      </c>
      <c r="S29" s="145"/>
      <c r="T29" s="144"/>
      <c r="U29" s="137"/>
      <c r="V29" s="106"/>
    </row>
    <row r="30" spans="1:22" s="135" customFormat="1" ht="16" x14ac:dyDescent="0.2">
      <c r="A30" s="119"/>
      <c r="B30" s="117" t="s">
        <v>108</v>
      </c>
      <c r="C30" s="118" t="s">
        <v>115</v>
      </c>
      <c r="D30" s="117" t="s">
        <v>103</v>
      </c>
      <c r="E30" s="118" t="s">
        <v>45</v>
      </c>
      <c r="F30" s="124">
        <v>465</v>
      </c>
      <c r="G30" s="124">
        <v>0</v>
      </c>
      <c r="H30" s="124">
        <v>0</v>
      </c>
      <c r="I30" s="114">
        <v>113.88</v>
      </c>
      <c r="J30" s="123" t="s">
        <v>27</v>
      </c>
      <c r="K30" s="112">
        <v>578.88</v>
      </c>
      <c r="L30" s="112">
        <v>558.94000000000005</v>
      </c>
      <c r="M30" s="112">
        <v>558.94000000000005</v>
      </c>
      <c r="N30" s="112"/>
      <c r="O30" s="112"/>
      <c r="P30" s="112">
        <v>558.94000000000005</v>
      </c>
      <c r="Q30" s="111"/>
      <c r="R30" s="34" t="s">
        <v>114</v>
      </c>
      <c r="S30" s="37" t="s">
        <v>27</v>
      </c>
      <c r="T30" s="122">
        <v>42119</v>
      </c>
      <c r="U30" s="141"/>
      <c r="V30" s="120"/>
    </row>
    <row r="31" spans="1:22" s="135" customFormat="1" ht="16" x14ac:dyDescent="0.2">
      <c r="A31" s="134"/>
      <c r="B31" s="132" t="s">
        <v>55</v>
      </c>
      <c r="C31" s="133">
        <v>42133</v>
      </c>
      <c r="D31" s="132" t="s">
        <v>54</v>
      </c>
      <c r="E31" s="131" t="s">
        <v>45</v>
      </c>
      <c r="F31" s="130">
        <v>159.81</v>
      </c>
      <c r="G31" s="130">
        <v>0</v>
      </c>
      <c r="H31" s="130">
        <v>0</v>
      </c>
      <c r="I31" s="129">
        <v>44.81</v>
      </c>
      <c r="J31" s="128" t="s">
        <v>43</v>
      </c>
      <c r="K31" s="127">
        <v>159.81</v>
      </c>
      <c r="L31" s="127"/>
      <c r="M31" s="127"/>
      <c r="N31" s="127"/>
      <c r="O31" s="127"/>
      <c r="P31" s="127"/>
      <c r="Q31" s="111"/>
      <c r="R31" s="110"/>
      <c r="S31" s="109"/>
      <c r="T31" s="108"/>
      <c r="U31" s="137"/>
      <c r="V31" s="106"/>
    </row>
    <row r="32" spans="1:22" s="135" customFormat="1" ht="16" x14ac:dyDescent="0.2">
      <c r="A32" s="143"/>
      <c r="B32" s="132" t="s">
        <v>113</v>
      </c>
      <c r="C32" s="142" t="s">
        <v>112</v>
      </c>
      <c r="D32" s="132" t="s">
        <v>111</v>
      </c>
      <c r="E32" s="131" t="s">
        <v>110</v>
      </c>
      <c r="F32" s="130">
        <v>660</v>
      </c>
      <c r="G32" s="130">
        <v>0</v>
      </c>
      <c r="H32" s="130">
        <v>0</v>
      </c>
      <c r="I32" s="129">
        <v>1441.4</v>
      </c>
      <c r="J32" s="128" t="s">
        <v>37</v>
      </c>
      <c r="K32" s="127">
        <v>2101.4</v>
      </c>
      <c r="L32" s="127"/>
      <c r="M32" s="127"/>
      <c r="N32" s="127"/>
      <c r="O32" s="127"/>
      <c r="P32" s="127"/>
      <c r="Q32" s="111"/>
      <c r="R32" s="110"/>
      <c r="S32" s="109"/>
      <c r="T32" s="108"/>
      <c r="U32" s="137"/>
      <c r="V32" s="106" t="s">
        <v>109</v>
      </c>
    </row>
    <row r="33" spans="1:22" s="135" customFormat="1" ht="16" x14ac:dyDescent="0.2">
      <c r="A33" s="119"/>
      <c r="B33" s="117" t="s">
        <v>108</v>
      </c>
      <c r="C33" s="118" t="s">
        <v>107</v>
      </c>
      <c r="D33" s="117" t="s">
        <v>103</v>
      </c>
      <c r="E33" s="118" t="s">
        <v>45</v>
      </c>
      <c r="F33" s="124">
        <v>675</v>
      </c>
      <c r="G33" s="124">
        <v>0</v>
      </c>
      <c r="H33" s="124">
        <v>0</v>
      </c>
      <c r="I33" s="114">
        <v>249.76</v>
      </c>
      <c r="J33" s="123" t="s">
        <v>27</v>
      </c>
      <c r="K33" s="112">
        <v>924.76</v>
      </c>
      <c r="L33" s="112">
        <v>923.44</v>
      </c>
      <c r="M33" s="112">
        <v>675</v>
      </c>
      <c r="N33" s="112"/>
      <c r="O33" s="112"/>
      <c r="P33" s="112">
        <v>248.44</v>
      </c>
      <c r="Q33" s="111">
        <v>248.44</v>
      </c>
      <c r="R33" s="34" t="s">
        <v>106</v>
      </c>
      <c r="S33" s="37" t="s">
        <v>27</v>
      </c>
      <c r="T33" s="122">
        <v>42340</v>
      </c>
      <c r="U33" s="141"/>
      <c r="V33" s="120"/>
    </row>
    <row r="34" spans="1:22" s="135" customFormat="1" ht="16" x14ac:dyDescent="0.2">
      <c r="A34" s="119"/>
      <c r="B34" s="117" t="s">
        <v>105</v>
      </c>
      <c r="C34" s="118" t="s">
        <v>104</v>
      </c>
      <c r="D34" s="117" t="s">
        <v>103</v>
      </c>
      <c r="E34" s="116" t="s">
        <v>45</v>
      </c>
      <c r="F34" s="115">
        <v>499</v>
      </c>
      <c r="G34" s="115">
        <v>0</v>
      </c>
      <c r="H34" s="115">
        <v>0</v>
      </c>
      <c r="I34" s="114">
        <v>57.77</v>
      </c>
      <c r="J34" s="140" t="s">
        <v>27</v>
      </c>
      <c r="K34" s="112">
        <v>553.28</v>
      </c>
      <c r="L34" s="112">
        <v>556.77</v>
      </c>
      <c r="M34" s="112">
        <v>499</v>
      </c>
      <c r="N34" s="112"/>
      <c r="O34" s="112"/>
      <c r="P34" s="112">
        <v>57.77</v>
      </c>
      <c r="Q34" s="112">
        <v>556.77</v>
      </c>
      <c r="R34" s="110" t="s">
        <v>102</v>
      </c>
      <c r="S34" s="109" t="s">
        <v>43</v>
      </c>
      <c r="T34" s="138">
        <v>42081</v>
      </c>
      <c r="U34" s="137"/>
      <c r="V34" s="106"/>
    </row>
    <row r="35" spans="1:22" s="135" customFormat="1" ht="16" x14ac:dyDescent="0.2">
      <c r="A35" s="134"/>
      <c r="B35" s="132" t="s">
        <v>55</v>
      </c>
      <c r="C35" s="133">
        <v>42133</v>
      </c>
      <c r="D35" s="132" t="s">
        <v>54</v>
      </c>
      <c r="E35" s="131" t="s">
        <v>45</v>
      </c>
      <c r="F35" s="130">
        <v>115</v>
      </c>
      <c r="G35" s="130">
        <v>0</v>
      </c>
      <c r="H35" s="130">
        <v>0</v>
      </c>
      <c r="I35" s="129">
        <v>34.81</v>
      </c>
      <c r="J35" s="128" t="s">
        <v>43</v>
      </c>
      <c r="K35" s="127">
        <v>149.81</v>
      </c>
      <c r="L35" s="127"/>
      <c r="M35" s="139"/>
      <c r="N35" s="127"/>
      <c r="O35" s="127"/>
      <c r="P35" s="127"/>
      <c r="Q35" s="111"/>
      <c r="R35" s="110"/>
      <c r="S35" s="109"/>
      <c r="T35" s="108"/>
      <c r="U35" s="137"/>
      <c r="V35" s="106"/>
    </row>
    <row r="36" spans="1:22" s="135" customFormat="1" ht="16" x14ac:dyDescent="0.2">
      <c r="A36" s="134"/>
      <c r="B36" s="132" t="s">
        <v>101</v>
      </c>
      <c r="C36" s="133" t="s">
        <v>100</v>
      </c>
      <c r="D36" s="132" t="s">
        <v>71</v>
      </c>
      <c r="E36" s="131" t="s">
        <v>39</v>
      </c>
      <c r="F36" s="130">
        <v>500</v>
      </c>
      <c r="G36" s="130">
        <v>0</v>
      </c>
      <c r="H36" s="130">
        <v>0</v>
      </c>
      <c r="I36" s="129">
        <v>1544.99</v>
      </c>
      <c r="J36" s="128" t="s">
        <v>43</v>
      </c>
      <c r="K36" s="127">
        <v>1544.99</v>
      </c>
      <c r="L36" s="127"/>
      <c r="M36" s="139"/>
      <c r="N36" s="127"/>
      <c r="O36" s="127"/>
      <c r="P36" s="127"/>
      <c r="Q36" s="111"/>
      <c r="R36" s="110"/>
      <c r="S36" s="109"/>
      <c r="T36" s="108"/>
      <c r="U36" s="137"/>
      <c r="V36" s="106"/>
    </row>
    <row r="37" spans="1:22" s="135" customFormat="1" ht="16" x14ac:dyDescent="0.2">
      <c r="A37" s="119"/>
      <c r="B37" s="117" t="s">
        <v>99</v>
      </c>
      <c r="C37" s="118" t="s">
        <v>98</v>
      </c>
      <c r="D37" s="117" t="s">
        <v>97</v>
      </c>
      <c r="E37" s="116" t="s">
        <v>39</v>
      </c>
      <c r="F37" s="115">
        <v>359</v>
      </c>
      <c r="G37" s="115">
        <v>0</v>
      </c>
      <c r="H37" s="115">
        <v>0</v>
      </c>
      <c r="I37" s="114">
        <v>1867.06</v>
      </c>
      <c r="J37" s="113" t="s">
        <v>43</v>
      </c>
      <c r="K37" s="112">
        <v>2226.06</v>
      </c>
      <c r="L37" s="112">
        <v>2118.9</v>
      </c>
      <c r="M37" s="112">
        <v>2118.9</v>
      </c>
      <c r="N37" s="112"/>
      <c r="O37" s="112"/>
      <c r="P37" s="112">
        <v>2118.9</v>
      </c>
      <c r="Q37" s="111"/>
      <c r="R37" s="110" t="s">
        <v>96</v>
      </c>
      <c r="S37" s="109" t="s">
        <v>43</v>
      </c>
      <c r="T37" s="138">
        <v>42141</v>
      </c>
      <c r="U37" s="137"/>
      <c r="V37" s="106"/>
    </row>
    <row r="38" spans="1:22" s="135" customFormat="1" ht="16" x14ac:dyDescent="0.2">
      <c r="A38" s="119"/>
      <c r="B38" s="117" t="s">
        <v>95</v>
      </c>
      <c r="C38" s="118" t="s">
        <v>94</v>
      </c>
      <c r="D38" s="117" t="s">
        <v>1</v>
      </c>
      <c r="E38" s="118" t="s">
        <v>45</v>
      </c>
      <c r="F38" s="124">
        <v>300</v>
      </c>
      <c r="G38" s="124">
        <v>0</v>
      </c>
      <c r="H38" s="124">
        <v>0</v>
      </c>
      <c r="I38" s="114">
        <v>154</v>
      </c>
      <c r="J38" s="123" t="s">
        <v>27</v>
      </c>
      <c r="K38" s="112">
        <v>394</v>
      </c>
      <c r="L38" s="112">
        <v>394</v>
      </c>
      <c r="M38" s="112">
        <v>0</v>
      </c>
      <c r="N38" s="112"/>
      <c r="O38" s="112"/>
      <c r="P38" s="112">
        <v>394</v>
      </c>
      <c r="Q38" s="112">
        <v>394</v>
      </c>
      <c r="R38" s="34" t="s">
        <v>93</v>
      </c>
      <c r="S38" s="37" t="s">
        <v>27</v>
      </c>
      <c r="T38" s="122">
        <v>41851</v>
      </c>
      <c r="U38" s="136"/>
      <c r="V38" s="125"/>
    </row>
    <row r="39" spans="1:22" ht="21" customHeight="1" x14ac:dyDescent="0.2">
      <c r="A39" s="119"/>
      <c r="B39" s="117" t="s">
        <v>92</v>
      </c>
      <c r="C39" s="118" t="s">
        <v>91</v>
      </c>
      <c r="D39" s="117" t="s">
        <v>90</v>
      </c>
      <c r="E39" s="118" t="s">
        <v>45</v>
      </c>
      <c r="F39" s="124">
        <v>0</v>
      </c>
      <c r="G39" s="124">
        <v>0</v>
      </c>
      <c r="H39" s="124">
        <v>0</v>
      </c>
      <c r="I39" s="114">
        <v>60.95</v>
      </c>
      <c r="J39" s="123" t="s">
        <v>27</v>
      </c>
      <c r="K39" s="112">
        <v>60.95</v>
      </c>
      <c r="L39" s="112">
        <v>53.63</v>
      </c>
      <c r="M39" s="112">
        <v>0</v>
      </c>
      <c r="N39" s="112"/>
      <c r="O39" s="112"/>
      <c r="P39" s="112">
        <v>53.63</v>
      </c>
      <c r="Q39" s="111"/>
      <c r="R39" s="34" t="s">
        <v>78</v>
      </c>
      <c r="S39" s="37" t="s">
        <v>27</v>
      </c>
      <c r="T39" s="122">
        <v>42118</v>
      </c>
      <c r="U39" s="121"/>
      <c r="V39" s="120"/>
    </row>
    <row r="40" spans="1:22" ht="21" customHeight="1" x14ac:dyDescent="0.2">
      <c r="A40" s="134"/>
      <c r="B40" s="132" t="s">
        <v>55</v>
      </c>
      <c r="C40" s="133">
        <v>42133</v>
      </c>
      <c r="D40" s="132" t="s">
        <v>54</v>
      </c>
      <c r="E40" s="131" t="s">
        <v>45</v>
      </c>
      <c r="F40" s="130">
        <v>115</v>
      </c>
      <c r="G40" s="130">
        <v>0</v>
      </c>
      <c r="H40" s="130">
        <v>0</v>
      </c>
      <c r="I40" s="129">
        <v>34.81</v>
      </c>
      <c r="J40" s="128" t="s">
        <v>43</v>
      </c>
      <c r="K40" s="127">
        <v>149.81</v>
      </c>
      <c r="L40" s="127"/>
      <c r="M40" s="127"/>
      <c r="N40" s="127"/>
      <c r="O40" s="127"/>
      <c r="P40" s="127"/>
      <c r="Q40" s="111"/>
      <c r="R40" s="110"/>
      <c r="S40" s="109"/>
      <c r="T40" s="108"/>
      <c r="U40" s="107"/>
      <c r="V40" s="106"/>
    </row>
    <row r="41" spans="1:22" ht="21" customHeight="1" x14ac:dyDescent="0.2">
      <c r="A41" s="119"/>
      <c r="B41" s="117" t="s">
        <v>64</v>
      </c>
      <c r="C41" s="118" t="s">
        <v>89</v>
      </c>
      <c r="D41" s="117" t="s">
        <v>62</v>
      </c>
      <c r="E41" s="118" t="s">
        <v>39</v>
      </c>
      <c r="F41" s="124">
        <v>0</v>
      </c>
      <c r="G41" s="124">
        <v>0</v>
      </c>
      <c r="H41" s="124">
        <v>124.28</v>
      </c>
      <c r="I41" s="114">
        <v>1653.61</v>
      </c>
      <c r="J41" s="123" t="s">
        <v>27</v>
      </c>
      <c r="K41" s="112">
        <v>1653.61</v>
      </c>
      <c r="L41" s="112">
        <v>2090.09</v>
      </c>
      <c r="M41" s="112">
        <v>0</v>
      </c>
      <c r="N41" s="112"/>
      <c r="O41" s="112">
        <v>312.2</v>
      </c>
      <c r="P41" s="112">
        <v>2090.09</v>
      </c>
      <c r="Q41" s="112">
        <v>1777.89</v>
      </c>
      <c r="R41" s="34" t="s">
        <v>88</v>
      </c>
      <c r="S41" s="37" t="s">
        <v>27</v>
      </c>
      <c r="T41" s="122">
        <v>41972</v>
      </c>
      <c r="U41" s="121"/>
      <c r="V41" s="120"/>
    </row>
    <row r="42" spans="1:22" ht="21" customHeight="1" x14ac:dyDescent="0.2">
      <c r="A42" s="119"/>
      <c r="B42" s="117" t="s">
        <v>87</v>
      </c>
      <c r="C42" s="118" t="s">
        <v>86</v>
      </c>
      <c r="D42" s="117" t="s">
        <v>85</v>
      </c>
      <c r="E42" s="118" t="s">
        <v>45</v>
      </c>
      <c r="F42" s="124">
        <v>0</v>
      </c>
      <c r="G42" s="124">
        <v>0</v>
      </c>
      <c r="H42" s="124">
        <v>0</v>
      </c>
      <c r="I42" s="114">
        <v>150</v>
      </c>
      <c r="J42" s="123" t="s">
        <v>27</v>
      </c>
      <c r="K42" s="112">
        <v>150</v>
      </c>
      <c r="L42" s="112">
        <v>93.18</v>
      </c>
      <c r="M42" s="112">
        <v>0</v>
      </c>
      <c r="N42" s="112"/>
      <c r="O42" s="112"/>
      <c r="P42" s="112">
        <v>93.18</v>
      </c>
      <c r="Q42" s="112">
        <v>93.18</v>
      </c>
      <c r="R42" s="34" t="s">
        <v>78</v>
      </c>
      <c r="S42" s="37" t="s">
        <v>27</v>
      </c>
      <c r="T42" s="122">
        <v>41919</v>
      </c>
      <c r="U42" s="126"/>
      <c r="V42" s="125"/>
    </row>
    <row r="43" spans="1:22" ht="21" customHeight="1" x14ac:dyDescent="0.2">
      <c r="A43" s="119"/>
      <c r="B43" s="117" t="s">
        <v>84</v>
      </c>
      <c r="C43" s="118" t="s">
        <v>83</v>
      </c>
      <c r="D43" s="117" t="s">
        <v>82</v>
      </c>
      <c r="E43" s="118" t="s">
        <v>45</v>
      </c>
      <c r="F43" s="124">
        <v>620</v>
      </c>
      <c r="G43" s="124">
        <v>0</v>
      </c>
      <c r="H43" s="124">
        <v>0</v>
      </c>
      <c r="I43" s="114">
        <v>156.63</v>
      </c>
      <c r="J43" s="123" t="s">
        <v>27</v>
      </c>
      <c r="K43" s="112">
        <v>776.63</v>
      </c>
      <c r="L43" s="112">
        <v>775.87</v>
      </c>
      <c r="M43" s="112">
        <v>620</v>
      </c>
      <c r="N43" s="112"/>
      <c r="O43" s="112"/>
      <c r="P43" s="112">
        <v>155.87</v>
      </c>
      <c r="Q43" s="112">
        <v>775.87</v>
      </c>
      <c r="R43" s="34" t="s">
        <v>78</v>
      </c>
      <c r="S43" s="37" t="s">
        <v>27</v>
      </c>
      <c r="T43" s="122">
        <v>41975</v>
      </c>
      <c r="U43" s="121"/>
      <c r="V43" s="120"/>
    </row>
    <row r="44" spans="1:22" ht="18.75" customHeight="1" x14ac:dyDescent="0.2">
      <c r="A44" s="119"/>
      <c r="B44" s="117" t="s">
        <v>81</v>
      </c>
      <c r="C44" s="118" t="s">
        <v>80</v>
      </c>
      <c r="D44" s="117" t="s">
        <v>79</v>
      </c>
      <c r="E44" s="116" t="s">
        <v>45</v>
      </c>
      <c r="F44" s="115">
        <v>0</v>
      </c>
      <c r="G44" s="115">
        <v>0</v>
      </c>
      <c r="H44" s="115">
        <v>0</v>
      </c>
      <c r="I44" s="114">
        <v>177.08</v>
      </c>
      <c r="J44" s="113" t="s">
        <v>27</v>
      </c>
      <c r="K44" s="112">
        <v>177.08</v>
      </c>
      <c r="L44" s="112">
        <v>177.08</v>
      </c>
      <c r="M44" s="112">
        <v>0</v>
      </c>
      <c r="N44" s="112"/>
      <c r="O44" s="112"/>
      <c r="P44" s="112">
        <v>177.08</v>
      </c>
      <c r="Q44" s="111"/>
      <c r="R44" s="110" t="s">
        <v>78</v>
      </c>
      <c r="S44" s="109" t="s">
        <v>43</v>
      </c>
      <c r="T44" s="108"/>
      <c r="U44" s="107"/>
      <c r="V44" s="106"/>
    </row>
    <row r="45" spans="1:22" ht="18.75" customHeight="1" x14ac:dyDescent="0.2">
      <c r="A45" s="99"/>
      <c r="B45" s="97" t="s">
        <v>55</v>
      </c>
      <c r="C45" s="98">
        <v>42133</v>
      </c>
      <c r="D45" s="97" t="s">
        <v>54</v>
      </c>
      <c r="E45" s="96" t="s">
        <v>45</v>
      </c>
      <c r="F45" s="95">
        <v>115</v>
      </c>
      <c r="G45" s="95">
        <v>0</v>
      </c>
      <c r="H45" s="95">
        <v>0</v>
      </c>
      <c r="I45" s="94">
        <v>0</v>
      </c>
      <c r="J45" s="93" t="s">
        <v>43</v>
      </c>
      <c r="K45" s="92">
        <v>115</v>
      </c>
      <c r="L45" s="92"/>
      <c r="M45" s="105"/>
      <c r="N45" s="92"/>
      <c r="O45" s="92"/>
      <c r="P45" s="92"/>
      <c r="Q45" s="78"/>
      <c r="R45" s="77"/>
      <c r="S45" s="76"/>
      <c r="T45" s="75"/>
      <c r="U45" s="74"/>
      <c r="V45" s="73"/>
    </row>
    <row r="46" spans="1:22" ht="18.75" customHeight="1" x14ac:dyDescent="0.2">
      <c r="A46" s="83"/>
      <c r="B46" s="81" t="s">
        <v>77</v>
      </c>
      <c r="C46" s="82" t="s">
        <v>76</v>
      </c>
      <c r="D46" s="81" t="s">
        <v>75</v>
      </c>
      <c r="E46" s="80" t="s">
        <v>39</v>
      </c>
      <c r="F46" s="68">
        <v>0</v>
      </c>
      <c r="G46" s="68">
        <v>0</v>
      </c>
      <c r="H46" s="68">
        <v>653.4</v>
      </c>
      <c r="I46" s="67">
        <v>511.48</v>
      </c>
      <c r="J46" s="79" t="s">
        <v>43</v>
      </c>
      <c r="K46" s="65">
        <v>511.48</v>
      </c>
      <c r="L46" s="65">
        <v>1195.8599999999999</v>
      </c>
      <c r="M46" s="104">
        <v>0</v>
      </c>
      <c r="N46" s="65"/>
      <c r="O46" s="65"/>
      <c r="P46" s="65">
        <v>542.46</v>
      </c>
      <c r="Q46" s="78"/>
      <c r="R46" s="77" t="s">
        <v>74</v>
      </c>
      <c r="S46" s="76" t="s">
        <v>43</v>
      </c>
      <c r="T46" s="103">
        <v>42141</v>
      </c>
      <c r="U46" s="74"/>
      <c r="V46" s="73"/>
    </row>
    <row r="47" spans="1:22" ht="28.5" customHeight="1" x14ac:dyDescent="0.2">
      <c r="A47" s="83"/>
      <c r="B47" s="81" t="s">
        <v>73</v>
      </c>
      <c r="C47" s="82" t="s">
        <v>72</v>
      </c>
      <c r="D47" s="81" t="s">
        <v>71</v>
      </c>
      <c r="E47" s="80" t="s">
        <v>39</v>
      </c>
      <c r="F47" s="68">
        <v>295</v>
      </c>
      <c r="G47" s="68">
        <v>0</v>
      </c>
      <c r="H47" s="68">
        <v>0</v>
      </c>
      <c r="I47" s="67">
        <v>1303.8499999999999</v>
      </c>
      <c r="J47" s="79" t="s">
        <v>43</v>
      </c>
      <c r="K47" s="65">
        <v>1598.85</v>
      </c>
      <c r="L47" s="65">
        <v>1502.33</v>
      </c>
      <c r="M47" s="65">
        <v>0</v>
      </c>
      <c r="N47" s="102" t="s">
        <v>70</v>
      </c>
      <c r="O47" s="65"/>
      <c r="P47" s="65">
        <v>1502.33</v>
      </c>
      <c r="Q47" s="78"/>
      <c r="R47" s="77" t="s">
        <v>69</v>
      </c>
      <c r="S47" s="76" t="s">
        <v>43</v>
      </c>
      <c r="T47" s="75"/>
      <c r="U47" s="74"/>
      <c r="V47" s="73"/>
    </row>
    <row r="48" spans="1:22" ht="28.5" customHeight="1" x14ac:dyDescent="0.2">
      <c r="A48" s="83"/>
      <c r="B48" s="81" t="s">
        <v>68</v>
      </c>
      <c r="C48" s="82" t="s">
        <v>67</v>
      </c>
      <c r="D48" s="81" t="s">
        <v>66</v>
      </c>
      <c r="E48" s="82" t="s">
        <v>39</v>
      </c>
      <c r="F48" s="90">
        <v>0</v>
      </c>
      <c r="G48" s="90">
        <v>0</v>
      </c>
      <c r="H48" s="90">
        <v>0</v>
      </c>
      <c r="I48" s="67">
        <v>165</v>
      </c>
      <c r="J48" s="89" t="s">
        <v>27</v>
      </c>
      <c r="K48" s="65">
        <v>165</v>
      </c>
      <c r="L48" s="65">
        <v>165</v>
      </c>
      <c r="M48" s="65">
        <v>165</v>
      </c>
      <c r="N48" s="65"/>
      <c r="O48" s="65"/>
      <c r="P48" s="65">
        <v>165</v>
      </c>
      <c r="Q48" s="65">
        <v>165</v>
      </c>
      <c r="R48" s="88" t="s">
        <v>65</v>
      </c>
      <c r="S48" s="87" t="s">
        <v>43</v>
      </c>
      <c r="T48" s="86">
        <v>42074</v>
      </c>
      <c r="U48" s="101"/>
      <c r="V48" s="100"/>
    </row>
    <row r="49" spans="1:22" ht="28.5" customHeight="1" x14ac:dyDescent="0.2">
      <c r="A49" s="83"/>
      <c r="B49" s="81" t="s">
        <v>64</v>
      </c>
      <c r="C49" s="82" t="s">
        <v>63</v>
      </c>
      <c r="D49" s="81" t="s">
        <v>62</v>
      </c>
      <c r="E49" s="82" t="s">
        <v>39</v>
      </c>
      <c r="F49" s="90">
        <v>435</v>
      </c>
      <c r="G49" s="90">
        <v>0</v>
      </c>
      <c r="H49" s="90">
        <v>0</v>
      </c>
      <c r="I49" s="67">
        <v>1741.8</v>
      </c>
      <c r="J49" s="89" t="s">
        <v>60</v>
      </c>
      <c r="K49" s="65">
        <v>1825</v>
      </c>
      <c r="L49" s="65">
        <v>2176.8000000000002</v>
      </c>
      <c r="M49" s="65">
        <v>0</v>
      </c>
      <c r="N49" s="65">
        <v>351.8</v>
      </c>
      <c r="O49" s="65"/>
      <c r="P49" s="65">
        <v>1825</v>
      </c>
      <c r="Q49" s="65">
        <v>1825</v>
      </c>
      <c r="R49" s="88" t="s">
        <v>61</v>
      </c>
      <c r="S49" s="87" t="s">
        <v>60</v>
      </c>
      <c r="T49" s="86"/>
      <c r="U49" s="85"/>
      <c r="V49" s="100"/>
    </row>
    <row r="50" spans="1:22" ht="28.5" customHeight="1" x14ac:dyDescent="0.2">
      <c r="A50" s="83"/>
      <c r="B50" s="81" t="s">
        <v>59</v>
      </c>
      <c r="C50" s="82" t="s">
        <v>58</v>
      </c>
      <c r="D50" s="81" t="s">
        <v>57</v>
      </c>
      <c r="E50" s="80" t="s">
        <v>45</v>
      </c>
      <c r="F50" s="68">
        <v>130</v>
      </c>
      <c r="G50" s="68">
        <v>0</v>
      </c>
      <c r="H50" s="68">
        <v>0</v>
      </c>
      <c r="I50" s="67">
        <v>273.22000000000003</v>
      </c>
      <c r="J50" s="79" t="s">
        <v>43</v>
      </c>
      <c r="K50" s="65">
        <v>403.22</v>
      </c>
      <c r="L50" s="65">
        <v>471.95</v>
      </c>
      <c r="M50" s="65">
        <v>471.95</v>
      </c>
      <c r="N50" s="65">
        <v>68.73</v>
      </c>
      <c r="O50" s="65"/>
      <c r="P50" s="65">
        <v>403.22</v>
      </c>
      <c r="Q50" s="78"/>
      <c r="R50" s="77" t="s">
        <v>56</v>
      </c>
      <c r="S50" s="76" t="s">
        <v>27</v>
      </c>
      <c r="T50" s="75"/>
      <c r="U50" s="74"/>
      <c r="V50" s="73"/>
    </row>
    <row r="51" spans="1:22" ht="23.25" customHeight="1" x14ac:dyDescent="0.2">
      <c r="A51" s="99"/>
      <c r="B51" s="97" t="s">
        <v>55</v>
      </c>
      <c r="C51" s="98">
        <v>42133</v>
      </c>
      <c r="D51" s="97" t="s">
        <v>54</v>
      </c>
      <c r="E51" s="96" t="s">
        <v>45</v>
      </c>
      <c r="F51" s="95">
        <v>115</v>
      </c>
      <c r="G51" s="95">
        <v>0</v>
      </c>
      <c r="H51" s="95">
        <v>0</v>
      </c>
      <c r="I51" s="94">
        <v>34.81</v>
      </c>
      <c r="J51" s="93" t="s">
        <v>43</v>
      </c>
      <c r="K51" s="92">
        <v>149.81</v>
      </c>
      <c r="L51" s="92"/>
      <c r="M51" s="92"/>
      <c r="N51" s="92"/>
      <c r="O51" s="92"/>
      <c r="P51" s="92"/>
      <c r="Q51" s="78"/>
      <c r="R51" s="77"/>
      <c r="S51" s="76" t="s">
        <v>43</v>
      </c>
      <c r="T51" s="75"/>
      <c r="U51" s="74"/>
      <c r="V51" s="73"/>
    </row>
    <row r="52" spans="1:22" ht="28.5" customHeight="1" x14ac:dyDescent="0.2">
      <c r="A52" s="83"/>
      <c r="B52" s="81" t="s">
        <v>53</v>
      </c>
      <c r="C52" s="82" t="s">
        <v>52</v>
      </c>
      <c r="D52" s="81" t="s">
        <v>51</v>
      </c>
      <c r="E52" s="82" t="s">
        <v>45</v>
      </c>
      <c r="F52" s="90">
        <v>188.86</v>
      </c>
      <c r="G52" s="90">
        <v>0</v>
      </c>
      <c r="H52" s="90">
        <v>0</v>
      </c>
      <c r="I52" s="67">
        <v>147.75</v>
      </c>
      <c r="J52" s="89" t="s">
        <v>27</v>
      </c>
      <c r="K52" s="65">
        <v>336.61</v>
      </c>
      <c r="L52" s="65">
        <v>320.97000000000003</v>
      </c>
      <c r="M52" s="65">
        <v>0</v>
      </c>
      <c r="N52" s="65"/>
      <c r="O52" s="65"/>
      <c r="P52" s="65">
        <v>320.97000000000003</v>
      </c>
      <c r="Q52" s="65">
        <v>320.97000000000003</v>
      </c>
      <c r="R52" s="88" t="s">
        <v>50</v>
      </c>
      <c r="S52" s="87" t="s">
        <v>27</v>
      </c>
      <c r="T52" s="86"/>
      <c r="U52" s="85"/>
      <c r="V52" s="84"/>
    </row>
    <row r="53" spans="1:22" ht="28.5" customHeight="1" x14ac:dyDescent="0.2">
      <c r="A53" s="83"/>
      <c r="B53" s="81" t="s">
        <v>49</v>
      </c>
      <c r="C53" s="91">
        <v>42063</v>
      </c>
      <c r="D53" s="81" t="s">
        <v>1</v>
      </c>
      <c r="E53" s="82" t="s">
        <v>45</v>
      </c>
      <c r="F53" s="90">
        <v>224.12</v>
      </c>
      <c r="G53" s="90">
        <v>0</v>
      </c>
      <c r="H53" s="90">
        <v>0</v>
      </c>
      <c r="I53" s="67">
        <v>77.84</v>
      </c>
      <c r="J53" s="89" t="s">
        <v>43</v>
      </c>
      <c r="K53" s="65">
        <v>258.16000000000003</v>
      </c>
      <c r="L53" s="65">
        <v>258.16000000000003</v>
      </c>
      <c r="M53" s="65">
        <v>0</v>
      </c>
      <c r="N53" s="65"/>
      <c r="O53" s="65"/>
      <c r="P53" s="65">
        <v>258.16000000000003</v>
      </c>
      <c r="Q53" s="65">
        <v>258.16000000000003</v>
      </c>
      <c r="R53" s="88" t="s">
        <v>44</v>
      </c>
      <c r="S53" s="87" t="s">
        <v>27</v>
      </c>
      <c r="T53" s="86"/>
      <c r="U53" s="85"/>
      <c r="V53" s="84"/>
    </row>
    <row r="54" spans="1:22" ht="28.5" customHeight="1" x14ac:dyDescent="0.2">
      <c r="A54" s="83"/>
      <c r="B54" s="81" t="s">
        <v>48</v>
      </c>
      <c r="C54" s="82" t="s">
        <v>47</v>
      </c>
      <c r="D54" s="81" t="s">
        <v>46</v>
      </c>
      <c r="E54" s="80" t="s">
        <v>45</v>
      </c>
      <c r="F54" s="68">
        <v>375</v>
      </c>
      <c r="G54" s="68">
        <v>0</v>
      </c>
      <c r="H54" s="68">
        <v>0</v>
      </c>
      <c r="I54" s="67">
        <v>55.33</v>
      </c>
      <c r="J54" s="79" t="s">
        <v>43</v>
      </c>
      <c r="K54" s="65">
        <v>430.33</v>
      </c>
      <c r="L54" s="65">
        <v>430.33</v>
      </c>
      <c r="M54" s="65">
        <v>0</v>
      </c>
      <c r="N54" s="65"/>
      <c r="O54" s="65"/>
      <c r="P54" s="65">
        <v>430.33</v>
      </c>
      <c r="Q54" s="78"/>
      <c r="R54" s="77" t="s">
        <v>44</v>
      </c>
      <c r="S54" s="76" t="s">
        <v>43</v>
      </c>
      <c r="T54" s="75"/>
      <c r="U54" s="74"/>
      <c r="V54" s="73"/>
    </row>
    <row r="55" spans="1:22" ht="17" thickBot="1" x14ac:dyDescent="0.25">
      <c r="A55" s="72"/>
      <c r="B55" s="70" t="s">
        <v>42</v>
      </c>
      <c r="C55" s="71" t="s">
        <v>41</v>
      </c>
      <c r="D55" s="70" t="s">
        <v>40</v>
      </c>
      <c r="E55" s="69" t="s">
        <v>39</v>
      </c>
      <c r="F55" s="68">
        <v>375</v>
      </c>
      <c r="G55" s="68">
        <v>0</v>
      </c>
      <c r="H55" s="68">
        <v>0</v>
      </c>
      <c r="I55" s="67">
        <v>683.5</v>
      </c>
      <c r="J55" s="66" t="s">
        <v>37</v>
      </c>
      <c r="K55" s="64">
        <v>1058.5</v>
      </c>
      <c r="L55" s="64">
        <v>1058.48</v>
      </c>
      <c r="M55" s="65">
        <v>1058.5</v>
      </c>
      <c r="N55" s="65">
        <v>0.02</v>
      </c>
      <c r="O55" s="64"/>
      <c r="P55" s="64">
        <v>-0.02</v>
      </c>
      <c r="Q55" s="63"/>
      <c r="R55" s="62" t="s">
        <v>38</v>
      </c>
      <c r="S55" s="61" t="s">
        <v>37</v>
      </c>
      <c r="T55" s="60"/>
      <c r="U55" s="59"/>
      <c r="V55" s="58"/>
    </row>
    <row r="56" spans="1:22" ht="24.75" customHeight="1" thickBot="1" x14ac:dyDescent="0.25">
      <c r="A56" s="48"/>
      <c r="B56" s="48"/>
      <c r="C56" s="48"/>
      <c r="D56" s="48"/>
      <c r="E56" s="48"/>
      <c r="F56" s="50">
        <f>SUM(F22:F55)</f>
        <v>9452.2100000000009</v>
      </c>
      <c r="G56" s="57">
        <f>SUM(G22:G55)</f>
        <v>0</v>
      </c>
      <c r="H56" s="56">
        <f>SUM(H22:H55)</f>
        <v>777.68</v>
      </c>
      <c r="I56" s="55">
        <f>SUM(I22:I55)</f>
        <v>17260.350000000002</v>
      </c>
      <c r="J56" s="48"/>
      <c r="K56" s="54">
        <f>SUM(K22:K55)</f>
        <v>25039.300000000007</v>
      </c>
      <c r="L56" s="53">
        <f>SUM(L22:L55)</f>
        <v>17919.510000000006</v>
      </c>
      <c r="M56" s="52">
        <f>SUM(M22:M55)</f>
        <v>7478.75</v>
      </c>
      <c r="N56" s="50">
        <f>SUM(N22:N55)</f>
        <v>420.55</v>
      </c>
      <c r="O56" s="51"/>
      <c r="P56" s="50">
        <f>SUM(P22:P55)</f>
        <v>12681.619999999997</v>
      </c>
      <c r="Q56" s="49">
        <f>SUM(Q22:Q55)</f>
        <v>8331.35</v>
      </c>
      <c r="R56" s="48"/>
      <c r="S56" s="48"/>
      <c r="T56" s="48"/>
      <c r="U56" s="48"/>
      <c r="V56" s="48"/>
    </row>
    <row r="57" spans="1:22" ht="15" thickBot="1" x14ac:dyDescent="0.25"/>
    <row r="58" spans="1:22" ht="22" thickBot="1" x14ac:dyDescent="0.25">
      <c r="A58" s="215" t="s">
        <v>36</v>
      </c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7"/>
    </row>
    <row r="59" spans="1:22" ht="76" thickBot="1" x14ac:dyDescent="0.25">
      <c r="A59" s="14" t="s">
        <v>19</v>
      </c>
      <c r="B59" s="12" t="s">
        <v>18</v>
      </c>
      <c r="C59" s="13" t="s">
        <v>17</v>
      </c>
      <c r="D59" s="12" t="s">
        <v>16</v>
      </c>
      <c r="E59" s="12" t="s">
        <v>15</v>
      </c>
      <c r="F59" s="9" t="s">
        <v>14</v>
      </c>
      <c r="G59" s="9" t="s">
        <v>13</v>
      </c>
      <c r="H59" s="9" t="s">
        <v>12</v>
      </c>
      <c r="I59" s="9" t="s">
        <v>11</v>
      </c>
      <c r="J59" s="8" t="s">
        <v>10</v>
      </c>
      <c r="K59" s="11" t="s">
        <v>35</v>
      </c>
      <c r="L59" s="10" t="s">
        <v>34</v>
      </c>
      <c r="M59" s="10"/>
      <c r="N59" s="10"/>
      <c r="O59" s="10"/>
      <c r="P59" s="10"/>
      <c r="Q59" s="10"/>
      <c r="R59" s="9" t="s">
        <v>7</v>
      </c>
      <c r="S59" s="8" t="s">
        <v>6</v>
      </c>
      <c r="T59" s="7" t="s">
        <v>5</v>
      </c>
      <c r="U59" s="6" t="s">
        <v>4</v>
      </c>
      <c r="V59" s="5" t="s">
        <v>3</v>
      </c>
    </row>
    <row r="60" spans="1:22" ht="22.5" customHeight="1" x14ac:dyDescent="0.2">
      <c r="A60" s="47"/>
      <c r="B60" s="46" t="s">
        <v>29</v>
      </c>
      <c r="C60" s="46" t="s">
        <v>28</v>
      </c>
      <c r="D60" s="46" t="s">
        <v>27</v>
      </c>
      <c r="E60" s="46" t="s">
        <v>27</v>
      </c>
      <c r="F60" s="43">
        <v>0</v>
      </c>
      <c r="G60" s="43">
        <v>0</v>
      </c>
      <c r="H60" s="43">
        <v>7690.95</v>
      </c>
      <c r="I60" s="43">
        <v>0</v>
      </c>
      <c r="J60" s="45">
        <v>0</v>
      </c>
      <c r="K60" s="44">
        <v>7690.95</v>
      </c>
      <c r="L60" s="43">
        <v>7426.6</v>
      </c>
      <c r="M60" s="43" t="s">
        <v>33</v>
      </c>
      <c r="N60" s="41"/>
      <c r="O60" s="41"/>
      <c r="P60" s="42"/>
      <c r="Q60" s="42"/>
      <c r="R60" s="41"/>
      <c r="S60" s="41"/>
      <c r="T60" s="41"/>
      <c r="U60" s="41" t="s">
        <v>25</v>
      </c>
      <c r="V60" s="40"/>
    </row>
    <row r="61" spans="1:22" ht="22.5" customHeight="1" x14ac:dyDescent="0.2">
      <c r="A61" s="38"/>
      <c r="B61" s="37" t="s">
        <v>32</v>
      </c>
      <c r="C61" s="37" t="s">
        <v>28</v>
      </c>
      <c r="D61" s="37" t="s">
        <v>27</v>
      </c>
      <c r="E61" s="37" t="s">
        <v>27</v>
      </c>
      <c r="F61" s="34">
        <v>0</v>
      </c>
      <c r="G61" s="34">
        <v>0</v>
      </c>
      <c r="H61" s="34">
        <v>38827.480000000003</v>
      </c>
      <c r="I61" s="34">
        <v>0</v>
      </c>
      <c r="J61" s="36">
        <v>0</v>
      </c>
      <c r="K61" s="35">
        <v>38827.480000000003</v>
      </c>
      <c r="L61" s="34">
        <v>32512.22</v>
      </c>
      <c r="M61" s="33" t="s">
        <v>26</v>
      </c>
      <c r="N61" s="32"/>
      <c r="O61" s="32"/>
      <c r="P61" s="33"/>
      <c r="Q61" s="33"/>
      <c r="R61" s="32"/>
      <c r="S61" s="32"/>
      <c r="T61" s="32"/>
      <c r="U61" s="32" t="s">
        <v>25</v>
      </c>
      <c r="V61" s="39"/>
    </row>
    <row r="62" spans="1:22" ht="22.5" customHeight="1" x14ac:dyDescent="0.2">
      <c r="A62" s="38"/>
      <c r="B62" s="37" t="s">
        <v>31</v>
      </c>
      <c r="C62" s="37" t="s">
        <v>28</v>
      </c>
      <c r="D62" s="37" t="s">
        <v>27</v>
      </c>
      <c r="E62" s="37" t="s">
        <v>27</v>
      </c>
      <c r="F62" s="34">
        <v>0</v>
      </c>
      <c r="G62" s="34">
        <v>0</v>
      </c>
      <c r="H62" s="34">
        <v>4910.3900000000003</v>
      </c>
      <c r="I62" s="34">
        <v>0</v>
      </c>
      <c r="J62" s="36">
        <v>0</v>
      </c>
      <c r="K62" s="35">
        <v>4910.3900000000003</v>
      </c>
      <c r="L62" s="34">
        <v>4225.37</v>
      </c>
      <c r="M62" s="34" t="s">
        <v>26</v>
      </c>
      <c r="N62" s="32"/>
      <c r="O62" s="32"/>
      <c r="P62" s="33"/>
      <c r="Q62" s="33"/>
      <c r="R62" s="32"/>
      <c r="S62" s="32"/>
      <c r="T62" s="32"/>
      <c r="U62" s="32" t="s">
        <v>25</v>
      </c>
      <c r="V62" s="31" t="s">
        <v>30</v>
      </c>
    </row>
    <row r="63" spans="1:22" ht="22.5" customHeight="1" thickBot="1" x14ac:dyDescent="0.25">
      <c r="A63" s="30"/>
      <c r="B63" s="29" t="s">
        <v>29</v>
      </c>
      <c r="C63" s="29" t="s">
        <v>28</v>
      </c>
      <c r="D63" s="29" t="s">
        <v>27</v>
      </c>
      <c r="E63" s="29" t="s">
        <v>27</v>
      </c>
      <c r="F63" s="26">
        <v>0</v>
      </c>
      <c r="G63" s="26">
        <v>0</v>
      </c>
      <c r="H63" s="26">
        <v>7690.95</v>
      </c>
      <c r="I63" s="26">
        <v>0</v>
      </c>
      <c r="J63" s="28">
        <v>0</v>
      </c>
      <c r="K63" s="27">
        <v>7690.95</v>
      </c>
      <c r="L63" s="26">
        <v>6218.61</v>
      </c>
      <c r="M63" s="25" t="s">
        <v>26</v>
      </c>
      <c r="N63" s="24"/>
      <c r="O63" s="24"/>
      <c r="P63" s="25"/>
      <c r="Q63" s="25"/>
      <c r="R63" s="24"/>
      <c r="S63" s="24"/>
      <c r="T63" s="24"/>
      <c r="U63" s="24" t="s">
        <v>25</v>
      </c>
      <c r="V63" s="23"/>
    </row>
    <row r="64" spans="1:22" ht="16" thickBot="1" x14ac:dyDescent="0.25">
      <c r="H64" s="22">
        <f>SUM(H60:H63)</f>
        <v>59119.77</v>
      </c>
      <c r="K64" s="21">
        <f>SUM(K60:K63)</f>
        <v>59119.77</v>
      </c>
      <c r="L64" s="20">
        <f>SUM(L60:L63)</f>
        <v>50382.8</v>
      </c>
      <c r="M64" s="19"/>
      <c r="N64" s="19"/>
      <c r="O64" s="19"/>
      <c r="P64" s="19"/>
      <c r="Q64" s="19"/>
    </row>
    <row r="65" spans="1:22" ht="35" thickBot="1" x14ac:dyDescent="0.25">
      <c r="A65" s="18" t="s">
        <v>24</v>
      </c>
    </row>
    <row r="66" spans="1:22" ht="35" thickBot="1" x14ac:dyDescent="0.25">
      <c r="A66" s="17" t="s">
        <v>23</v>
      </c>
    </row>
    <row r="67" spans="1:22" ht="18" thickBot="1" x14ac:dyDescent="0.25">
      <c r="A67" s="16" t="s">
        <v>22</v>
      </c>
    </row>
    <row r="68" spans="1:22" ht="18" thickBot="1" x14ac:dyDescent="0.25">
      <c r="A68" s="15" t="s">
        <v>21</v>
      </c>
    </row>
    <row r="69" spans="1:22" ht="15" thickBot="1" x14ac:dyDescent="0.25"/>
    <row r="70" spans="1:22" ht="22" thickBot="1" x14ac:dyDescent="0.25">
      <c r="A70" s="206" t="s">
        <v>20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8"/>
    </row>
    <row r="71" spans="1:22" ht="75" x14ac:dyDescent="0.2">
      <c r="A71" s="14" t="s">
        <v>19</v>
      </c>
      <c r="B71" s="12" t="s">
        <v>18</v>
      </c>
      <c r="C71" s="13" t="s">
        <v>17</v>
      </c>
      <c r="D71" s="12" t="s">
        <v>16</v>
      </c>
      <c r="E71" s="12" t="s">
        <v>15</v>
      </c>
      <c r="F71" s="9" t="s">
        <v>14</v>
      </c>
      <c r="G71" s="9" t="s">
        <v>13</v>
      </c>
      <c r="H71" s="9" t="s">
        <v>12</v>
      </c>
      <c r="I71" s="9" t="s">
        <v>11</v>
      </c>
      <c r="J71" s="8" t="s">
        <v>10</v>
      </c>
      <c r="K71" s="11" t="s">
        <v>9</v>
      </c>
      <c r="L71" s="10" t="s">
        <v>8</v>
      </c>
      <c r="M71" s="10"/>
      <c r="N71" s="10"/>
      <c r="O71" s="10"/>
      <c r="P71" s="10"/>
      <c r="Q71" s="10"/>
      <c r="R71" s="9" t="s">
        <v>7</v>
      </c>
      <c r="S71" s="8" t="s">
        <v>6</v>
      </c>
      <c r="T71" s="7" t="s">
        <v>5</v>
      </c>
      <c r="U71" s="6" t="s">
        <v>4</v>
      </c>
      <c r="V71" s="5" t="s">
        <v>3</v>
      </c>
    </row>
    <row r="72" spans="1:22" x14ac:dyDescent="0.2">
      <c r="B72" s="1" t="s">
        <v>2</v>
      </c>
      <c r="C72" s="4">
        <v>42155</v>
      </c>
      <c r="D72" s="1" t="s">
        <v>1</v>
      </c>
      <c r="E72" s="1" t="s">
        <v>0</v>
      </c>
      <c r="G72" s="2">
        <v>9286</v>
      </c>
      <c r="I72" s="2">
        <v>9286</v>
      </c>
      <c r="K72" s="3">
        <v>0</v>
      </c>
    </row>
  </sheetData>
  <mergeCells count="6">
    <mergeCell ref="A70:V70"/>
    <mergeCell ref="A1:B1"/>
    <mergeCell ref="A6:B6"/>
    <mergeCell ref="A11:B11"/>
    <mergeCell ref="A20:V20"/>
    <mergeCell ref="A58:V58"/>
  </mergeCells>
  <pageMargins left="0.7" right="0.7" top="0.75" bottom="0.75" header="0.3" footer="0.3"/>
  <pageSetup scale="59" fitToHeight="2" orientation="portrait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7"/>
  <sheetViews>
    <sheetView topLeftCell="A60" workbookViewId="0">
      <selection activeCell="A76" sqref="A76"/>
    </sheetView>
  </sheetViews>
  <sheetFormatPr baseColWidth="10" defaultColWidth="9.140625" defaultRowHeight="14" x14ac:dyDescent="0.2"/>
  <cols>
    <col min="1" max="1" width="23.5703125" style="1" customWidth="1"/>
    <col min="2" max="2" width="45.7109375" style="1" customWidth="1"/>
    <col min="3" max="3" width="39.5703125" style="1" customWidth="1"/>
    <col min="4" max="4" width="32.7109375" style="1" customWidth="1"/>
    <col min="5" max="5" width="10.7109375" style="1" hidden="1" customWidth="1"/>
    <col min="6" max="6" width="13.28515625" style="2" hidden="1" customWidth="1"/>
    <col min="7" max="7" width="9.140625" style="2" hidden="1" customWidth="1"/>
    <col min="8" max="8" width="13.42578125" style="2" hidden="1" customWidth="1"/>
    <col min="9" max="9" width="9.7109375" style="2" hidden="1" customWidth="1"/>
    <col min="10" max="10" width="11.5703125" style="1" hidden="1" customWidth="1"/>
    <col min="11" max="11" width="10.85546875" style="2" customWidth="1"/>
    <col min="12" max="13" width="10.7109375" style="2" hidden="1" customWidth="1"/>
    <col min="14" max="15" width="10.7109375" style="1" hidden="1" customWidth="1"/>
    <col min="16" max="17" width="10.7109375" style="2" hidden="1" customWidth="1"/>
    <col min="18" max="18" width="30.85546875" style="1" hidden="1" customWidth="1"/>
    <col min="19" max="19" width="9.140625" style="1" hidden="1" customWidth="1"/>
    <col min="20" max="20" width="11.85546875" style="1" hidden="1" customWidth="1"/>
    <col min="21" max="21" width="10.85546875" style="1" hidden="1" customWidth="1"/>
    <col min="22" max="22" width="57" style="1" hidden="1" customWidth="1"/>
    <col min="23" max="16384" width="9.140625" style="1"/>
  </cols>
  <sheetData>
    <row r="1" spans="1:17" ht="17" thickBot="1" x14ac:dyDescent="0.25">
      <c r="A1" s="209" t="s">
        <v>156</v>
      </c>
      <c r="B1" s="210"/>
    </row>
    <row r="2" spans="1:17" ht="17" x14ac:dyDescent="0.2">
      <c r="A2" s="174" t="s">
        <v>155</v>
      </c>
      <c r="B2" s="173">
        <v>0</v>
      </c>
      <c r="D2" s="2"/>
      <c r="E2" s="2"/>
      <c r="G2" s="1"/>
      <c r="J2" s="2"/>
      <c r="K2" s="1"/>
      <c r="L2" s="1"/>
      <c r="N2" s="2"/>
      <c r="P2" s="1"/>
      <c r="Q2" s="1"/>
    </row>
    <row r="3" spans="1:17" ht="18" thickBot="1" x14ac:dyDescent="0.25">
      <c r="A3" s="172" t="s">
        <v>154</v>
      </c>
      <c r="B3" s="168">
        <v>0</v>
      </c>
      <c r="C3" s="171"/>
      <c r="D3" s="2"/>
      <c r="E3" s="2"/>
      <c r="G3" s="1"/>
      <c r="J3" s="2"/>
      <c r="K3" s="1"/>
      <c r="L3" s="1"/>
      <c r="N3" s="2"/>
      <c r="P3" s="1"/>
      <c r="Q3" s="1"/>
    </row>
    <row r="4" spans="1:17" ht="18" thickBot="1" x14ac:dyDescent="0.25">
      <c r="A4" s="170" t="s">
        <v>153</v>
      </c>
      <c r="B4" s="166">
        <f>B2+B3</f>
        <v>0</v>
      </c>
      <c r="D4" s="2"/>
      <c r="E4" s="2"/>
      <c r="G4" s="1"/>
      <c r="J4" s="2"/>
      <c r="K4" s="1"/>
      <c r="L4" s="1"/>
      <c r="N4" s="2"/>
      <c r="P4" s="1"/>
      <c r="Q4" s="1"/>
    </row>
    <row r="5" spans="1:17" ht="17" thickBot="1" x14ac:dyDescent="0.25">
      <c r="A5" s="158"/>
      <c r="B5" s="157"/>
      <c r="D5" s="2"/>
      <c r="E5" s="2"/>
      <c r="G5" s="1"/>
      <c r="J5" s="2"/>
      <c r="K5" s="1"/>
      <c r="L5" s="1"/>
      <c r="N5" s="2"/>
      <c r="P5" s="1"/>
      <c r="Q5" s="1"/>
    </row>
    <row r="6" spans="1:17" ht="17" thickBot="1" x14ac:dyDescent="0.25">
      <c r="A6" s="211" t="s">
        <v>152</v>
      </c>
      <c r="B6" s="212"/>
      <c r="D6" s="2"/>
      <c r="E6" s="2"/>
      <c r="G6" s="1"/>
      <c r="J6" s="2"/>
      <c r="K6" s="1"/>
      <c r="L6" s="1"/>
      <c r="N6" s="2"/>
      <c r="P6" s="1"/>
      <c r="Q6" s="1"/>
    </row>
    <row r="7" spans="1:17" ht="17" x14ac:dyDescent="0.2">
      <c r="A7" s="169" t="s">
        <v>150</v>
      </c>
      <c r="B7" s="168">
        <f>K51+H51</f>
        <v>4338</v>
      </c>
      <c r="D7" s="2"/>
      <c r="E7" s="2"/>
      <c r="G7" s="1"/>
      <c r="J7" s="2"/>
      <c r="K7" s="1"/>
      <c r="L7" s="1"/>
      <c r="N7" s="2"/>
      <c r="P7" s="1"/>
      <c r="Q7" s="1"/>
    </row>
    <row r="8" spans="1:17" ht="18" thickBot="1" x14ac:dyDescent="0.25">
      <c r="A8" s="169" t="s">
        <v>149</v>
      </c>
      <c r="B8" s="168">
        <f>K59</f>
        <v>40775.99</v>
      </c>
      <c r="D8" s="2"/>
      <c r="E8" s="2"/>
      <c r="G8" s="1"/>
      <c r="J8" s="2"/>
      <c r="K8" s="1"/>
      <c r="L8" s="1"/>
      <c r="N8" s="2"/>
      <c r="P8" s="1"/>
      <c r="Q8" s="1"/>
    </row>
    <row r="9" spans="1:17" ht="18" thickBot="1" x14ac:dyDescent="0.25">
      <c r="A9" s="167" t="s">
        <v>148</v>
      </c>
      <c r="B9" s="166">
        <f>B7+B8</f>
        <v>45113.99</v>
      </c>
      <c r="D9" s="2"/>
      <c r="E9" s="2"/>
      <c r="G9" s="1"/>
      <c r="J9" s="2"/>
      <c r="K9" s="1"/>
      <c r="L9" s="1"/>
      <c r="N9" s="2"/>
      <c r="P9" s="1"/>
      <c r="Q9" s="1"/>
    </row>
    <row r="10" spans="1:17" ht="17" thickBot="1" x14ac:dyDescent="0.25">
      <c r="A10" s="165"/>
      <c r="B10" s="157"/>
      <c r="D10" s="2"/>
      <c r="E10" s="2"/>
      <c r="G10" s="1"/>
      <c r="J10" s="2"/>
      <c r="K10" s="1"/>
      <c r="L10" s="1"/>
      <c r="N10" s="2"/>
      <c r="P10" s="1"/>
      <c r="Q10" s="1"/>
    </row>
    <row r="11" spans="1:17" ht="17" thickBot="1" x14ac:dyDescent="0.25">
      <c r="A11" s="213" t="s">
        <v>151</v>
      </c>
      <c r="B11" s="214"/>
      <c r="D11" s="2"/>
      <c r="E11" s="2"/>
      <c r="G11" s="1"/>
      <c r="J11" s="2"/>
      <c r="K11" s="1"/>
      <c r="L11" s="1"/>
      <c r="N11" s="2"/>
      <c r="P11" s="1"/>
      <c r="Q11" s="1"/>
    </row>
    <row r="12" spans="1:17" ht="17" x14ac:dyDescent="0.2">
      <c r="A12" s="164" t="s">
        <v>150</v>
      </c>
      <c r="B12" s="163">
        <f>Q51</f>
        <v>0</v>
      </c>
      <c r="D12" s="2"/>
      <c r="E12" s="2"/>
      <c r="G12" s="1"/>
      <c r="J12" s="2"/>
      <c r="K12" s="1"/>
      <c r="L12" s="1"/>
      <c r="N12" s="2"/>
      <c r="P12" s="1"/>
      <c r="Q12" s="1"/>
    </row>
    <row r="13" spans="1:17" ht="18" thickBot="1" x14ac:dyDescent="0.25">
      <c r="A13" s="162" t="s">
        <v>149</v>
      </c>
      <c r="B13" s="161">
        <f>L59</f>
        <v>0</v>
      </c>
      <c r="D13" s="2"/>
      <c r="E13" s="2"/>
      <c r="G13" s="1"/>
      <c r="J13" s="2"/>
      <c r="K13" s="1"/>
      <c r="L13" s="1"/>
      <c r="N13" s="2"/>
      <c r="P13" s="1"/>
      <c r="Q13" s="1"/>
    </row>
    <row r="14" spans="1:17" ht="18" thickBot="1" x14ac:dyDescent="0.25">
      <c r="A14" s="160" t="s">
        <v>148</v>
      </c>
      <c r="B14" s="159">
        <f>B13+B12</f>
        <v>0</v>
      </c>
    </row>
    <row r="15" spans="1:17" ht="17" thickBot="1" x14ac:dyDescent="0.25">
      <c r="A15" s="158"/>
      <c r="B15" s="157"/>
    </row>
    <row r="16" spans="1:17" ht="35" thickBot="1" x14ac:dyDescent="0.25">
      <c r="A16" s="156" t="s">
        <v>147</v>
      </c>
      <c r="B16" s="155">
        <f>B4-B9</f>
        <v>-45113.99</v>
      </c>
    </row>
    <row r="17" spans="1:22" ht="35" thickBot="1" x14ac:dyDescent="0.25">
      <c r="A17" s="154" t="s">
        <v>146</v>
      </c>
      <c r="B17" s="153">
        <f>B4-B14</f>
        <v>0</v>
      </c>
    </row>
    <row r="19" spans="1:22" ht="15" thickBot="1" x14ac:dyDescent="0.25"/>
    <row r="20" spans="1:22" ht="22" thickBot="1" x14ac:dyDescent="0.25">
      <c r="A20" s="206" t="s">
        <v>145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8"/>
    </row>
    <row r="21" spans="1:22" ht="85" x14ac:dyDescent="0.2">
      <c r="A21" s="14" t="s">
        <v>19</v>
      </c>
      <c r="B21" s="12" t="s">
        <v>18</v>
      </c>
      <c r="C21" s="13" t="s">
        <v>17</v>
      </c>
      <c r="D21" s="12" t="s">
        <v>16</v>
      </c>
      <c r="E21" s="12" t="s">
        <v>15</v>
      </c>
      <c r="F21" s="9" t="s">
        <v>14</v>
      </c>
      <c r="G21" s="9" t="s">
        <v>13</v>
      </c>
      <c r="H21" s="9" t="s">
        <v>12</v>
      </c>
      <c r="I21" s="9" t="s">
        <v>11</v>
      </c>
      <c r="J21" s="8" t="s">
        <v>10</v>
      </c>
      <c r="K21" s="175" t="s">
        <v>9</v>
      </c>
      <c r="L21" s="10" t="s">
        <v>8</v>
      </c>
      <c r="M21" s="10" t="s">
        <v>142</v>
      </c>
      <c r="N21" s="10" t="s">
        <v>141</v>
      </c>
      <c r="O21" s="10" t="s">
        <v>165</v>
      </c>
      <c r="P21" s="10" t="s">
        <v>139</v>
      </c>
      <c r="Q21" s="10" t="s">
        <v>138</v>
      </c>
      <c r="R21" s="9" t="s">
        <v>7</v>
      </c>
      <c r="S21" s="8" t="s">
        <v>6</v>
      </c>
      <c r="T21" s="7" t="s">
        <v>5</v>
      </c>
      <c r="U21" s="6" t="s">
        <v>4</v>
      </c>
      <c r="V21" s="5" t="s">
        <v>3</v>
      </c>
    </row>
    <row r="22" spans="1:22" s="135" customFormat="1" ht="16" x14ac:dyDescent="0.2">
      <c r="A22" s="196"/>
      <c r="B22" s="192" t="s">
        <v>164</v>
      </c>
      <c r="C22" s="195" t="s">
        <v>163</v>
      </c>
      <c r="D22" s="192" t="s">
        <v>132</v>
      </c>
      <c r="E22" s="107" t="s">
        <v>162</v>
      </c>
      <c r="F22" s="194">
        <v>0</v>
      </c>
      <c r="G22" s="194">
        <v>2000</v>
      </c>
      <c r="H22" s="194">
        <v>0</v>
      </c>
      <c r="I22" s="194">
        <v>160</v>
      </c>
      <c r="J22" s="192" t="s">
        <v>37</v>
      </c>
      <c r="K22" s="193">
        <v>2160</v>
      </c>
      <c r="L22" s="193"/>
      <c r="M22" s="193"/>
      <c r="N22" s="107"/>
      <c r="O22" s="107"/>
      <c r="P22" s="193"/>
      <c r="Q22" s="193"/>
      <c r="R22" s="107"/>
      <c r="S22" s="192"/>
      <c r="T22" s="107"/>
      <c r="U22" s="137"/>
      <c r="V22" s="106"/>
    </row>
    <row r="23" spans="1:22" s="135" customFormat="1" ht="16" x14ac:dyDescent="0.2">
      <c r="A23" s="196"/>
      <c r="B23" s="192" t="s">
        <v>161</v>
      </c>
      <c r="C23" s="195" t="s">
        <v>160</v>
      </c>
      <c r="D23" s="192" t="s">
        <v>159</v>
      </c>
      <c r="E23" s="107" t="s">
        <v>39</v>
      </c>
      <c r="F23" s="194">
        <v>595</v>
      </c>
      <c r="G23" s="194">
        <v>0</v>
      </c>
      <c r="H23" s="194">
        <v>0</v>
      </c>
      <c r="I23" s="194">
        <v>1583</v>
      </c>
      <c r="J23" s="205" t="s">
        <v>123</v>
      </c>
      <c r="K23" s="193">
        <v>2178</v>
      </c>
      <c r="L23" s="193"/>
      <c r="M23" s="193"/>
      <c r="N23" s="107"/>
      <c r="O23" s="107"/>
      <c r="P23" s="193"/>
      <c r="Q23" s="193"/>
      <c r="R23" s="107"/>
      <c r="S23" s="192"/>
      <c r="T23" s="204"/>
      <c r="U23" s="137"/>
      <c r="V23" s="106"/>
    </row>
    <row r="24" spans="1:22" s="135" customFormat="1" ht="16" x14ac:dyDescent="0.2">
      <c r="A24" s="196"/>
      <c r="B24" s="192"/>
      <c r="C24" s="203"/>
      <c r="D24" s="192"/>
      <c r="E24" s="107"/>
      <c r="F24" s="194"/>
      <c r="G24" s="194"/>
      <c r="H24" s="194"/>
      <c r="I24" s="194"/>
      <c r="J24" s="192"/>
      <c r="K24" s="193"/>
      <c r="L24" s="193"/>
      <c r="M24" s="193"/>
      <c r="N24" s="107"/>
      <c r="O24" s="107"/>
      <c r="P24" s="193"/>
      <c r="Q24" s="193"/>
      <c r="R24" s="107"/>
      <c r="S24" s="192"/>
      <c r="T24" s="107"/>
      <c r="U24" s="137"/>
      <c r="V24" s="106"/>
    </row>
    <row r="25" spans="1:22" s="135" customFormat="1" ht="16" x14ac:dyDescent="0.2">
      <c r="A25" s="202"/>
      <c r="B25" s="197"/>
      <c r="C25" s="201"/>
      <c r="D25" s="197"/>
      <c r="E25" s="201"/>
      <c r="F25" s="200"/>
      <c r="G25" s="200"/>
      <c r="H25" s="200"/>
      <c r="I25" s="200"/>
      <c r="J25" s="198"/>
      <c r="K25" s="199"/>
      <c r="L25" s="199"/>
      <c r="M25" s="199"/>
      <c r="N25" s="199"/>
      <c r="O25" s="199"/>
      <c r="P25" s="199"/>
      <c r="Q25" s="199"/>
      <c r="R25" s="198"/>
      <c r="S25" s="197"/>
      <c r="T25" s="126"/>
      <c r="U25" s="136"/>
      <c r="V25" s="125"/>
    </row>
    <row r="26" spans="1:22" s="135" customFormat="1" ht="16" x14ac:dyDescent="0.2">
      <c r="A26" s="196"/>
      <c r="B26" s="192"/>
      <c r="C26" s="195"/>
      <c r="D26" s="192"/>
      <c r="E26" s="107"/>
      <c r="F26" s="194"/>
      <c r="G26" s="194"/>
      <c r="H26" s="194"/>
      <c r="I26" s="194"/>
      <c r="J26" s="192"/>
      <c r="K26" s="193"/>
      <c r="L26" s="193"/>
      <c r="M26" s="193"/>
      <c r="N26" s="107"/>
      <c r="O26" s="107"/>
      <c r="P26" s="193"/>
      <c r="Q26" s="193"/>
      <c r="R26" s="107"/>
      <c r="S26" s="192"/>
      <c r="T26" s="107"/>
      <c r="U26" s="137"/>
      <c r="V26" s="106"/>
    </row>
    <row r="27" spans="1:22" s="135" customFormat="1" ht="16" x14ac:dyDescent="0.2">
      <c r="A27" s="202"/>
      <c r="B27" s="197"/>
      <c r="C27" s="201"/>
      <c r="D27" s="197"/>
      <c r="E27" s="201"/>
      <c r="F27" s="200"/>
      <c r="G27" s="200"/>
      <c r="H27" s="200"/>
      <c r="I27" s="200"/>
      <c r="J27" s="198"/>
      <c r="K27" s="198"/>
      <c r="L27" s="199"/>
      <c r="M27" s="199"/>
      <c r="N27" s="199"/>
      <c r="O27" s="199"/>
      <c r="P27" s="199"/>
      <c r="Q27" s="199"/>
      <c r="R27" s="198"/>
      <c r="S27" s="197"/>
      <c r="T27" s="126"/>
      <c r="U27" s="136"/>
      <c r="V27" s="125"/>
    </row>
    <row r="28" spans="1:22" s="135" customFormat="1" ht="16" x14ac:dyDescent="0.2">
      <c r="A28" s="196"/>
      <c r="B28" s="192"/>
      <c r="C28" s="203"/>
      <c r="D28" s="192"/>
      <c r="E28" s="107"/>
      <c r="F28" s="194"/>
      <c r="G28" s="194"/>
      <c r="H28" s="194"/>
      <c r="I28" s="194"/>
      <c r="J28" s="192"/>
      <c r="K28" s="193"/>
      <c r="L28" s="193"/>
      <c r="M28" s="193"/>
      <c r="N28" s="107"/>
      <c r="O28" s="107"/>
      <c r="P28" s="193"/>
      <c r="Q28" s="193"/>
      <c r="R28" s="107"/>
      <c r="S28" s="192"/>
      <c r="T28" s="107"/>
      <c r="U28" s="137"/>
      <c r="V28" s="106"/>
    </row>
    <row r="29" spans="1:22" s="135" customFormat="1" ht="16" x14ac:dyDescent="0.2">
      <c r="A29" s="196"/>
      <c r="B29" s="192"/>
      <c r="C29" s="195"/>
      <c r="D29" s="192"/>
      <c r="E29" s="107"/>
      <c r="F29" s="194"/>
      <c r="G29" s="194"/>
      <c r="H29" s="194"/>
      <c r="I29" s="194"/>
      <c r="J29" s="192"/>
      <c r="K29" s="193"/>
      <c r="L29" s="193"/>
      <c r="M29" s="193"/>
      <c r="N29" s="107"/>
      <c r="O29" s="107"/>
      <c r="P29" s="193"/>
      <c r="Q29" s="193"/>
      <c r="R29" s="107"/>
      <c r="S29" s="192"/>
      <c r="T29" s="107"/>
      <c r="U29" s="137"/>
      <c r="V29" s="106"/>
    </row>
    <row r="30" spans="1:22" s="135" customFormat="1" ht="16" x14ac:dyDescent="0.2">
      <c r="A30" s="202"/>
      <c r="B30" s="197"/>
      <c r="C30" s="201"/>
      <c r="D30" s="197"/>
      <c r="E30" s="201"/>
      <c r="F30" s="200"/>
      <c r="G30" s="200"/>
      <c r="H30" s="200"/>
      <c r="I30" s="200"/>
      <c r="J30" s="198"/>
      <c r="K30" s="198"/>
      <c r="L30" s="199"/>
      <c r="M30" s="199"/>
      <c r="N30" s="199"/>
      <c r="O30" s="199"/>
      <c r="P30" s="199"/>
      <c r="Q30" s="199"/>
      <c r="R30" s="198"/>
      <c r="S30" s="197"/>
      <c r="T30" s="126"/>
      <c r="U30" s="136"/>
      <c r="V30" s="125"/>
    </row>
    <row r="31" spans="1:22" s="135" customFormat="1" ht="16" x14ac:dyDescent="0.2">
      <c r="A31" s="196"/>
      <c r="B31" s="192"/>
      <c r="C31" s="195"/>
      <c r="D31" s="192"/>
      <c r="E31" s="107"/>
      <c r="F31" s="194"/>
      <c r="G31" s="194"/>
      <c r="H31" s="194"/>
      <c r="I31" s="194"/>
      <c r="J31" s="195"/>
      <c r="K31" s="193"/>
      <c r="L31" s="193"/>
      <c r="M31" s="193"/>
      <c r="N31" s="107"/>
      <c r="O31" s="107"/>
      <c r="P31" s="193"/>
      <c r="Q31" s="193"/>
      <c r="R31" s="107"/>
      <c r="S31" s="192"/>
      <c r="T31" s="204"/>
      <c r="U31" s="137"/>
      <c r="V31" s="106"/>
    </row>
    <row r="32" spans="1:22" s="135" customFormat="1" ht="16" x14ac:dyDescent="0.2">
      <c r="A32" s="196"/>
      <c r="B32" s="192"/>
      <c r="C32" s="203"/>
      <c r="D32" s="192"/>
      <c r="E32" s="107"/>
      <c r="F32" s="194"/>
      <c r="G32" s="194"/>
      <c r="H32" s="194"/>
      <c r="I32" s="194"/>
      <c r="J32" s="192"/>
      <c r="K32" s="193"/>
      <c r="L32" s="193"/>
      <c r="M32" s="193"/>
      <c r="N32" s="107"/>
      <c r="O32" s="107"/>
      <c r="P32" s="193"/>
      <c r="Q32" s="193"/>
      <c r="R32" s="107"/>
      <c r="S32" s="192"/>
      <c r="T32" s="107"/>
      <c r="U32" s="137"/>
      <c r="V32" s="106"/>
    </row>
    <row r="33" spans="1:22" s="135" customFormat="1" ht="16" x14ac:dyDescent="0.2">
      <c r="A33" s="196"/>
      <c r="B33" s="192"/>
      <c r="C33" s="195"/>
      <c r="D33" s="192"/>
      <c r="E33" s="107"/>
      <c r="F33" s="194"/>
      <c r="G33" s="194"/>
      <c r="H33" s="194"/>
      <c r="I33" s="194"/>
      <c r="J33" s="192"/>
      <c r="K33" s="193"/>
      <c r="L33" s="193"/>
      <c r="M33" s="193"/>
      <c r="N33" s="107"/>
      <c r="O33" s="107"/>
      <c r="P33" s="193"/>
      <c r="Q33" s="193"/>
      <c r="R33" s="107"/>
      <c r="S33" s="192"/>
      <c r="T33" s="107"/>
      <c r="U33" s="137"/>
      <c r="V33" s="106"/>
    </row>
    <row r="34" spans="1:22" s="135" customFormat="1" ht="16" x14ac:dyDescent="0.2">
      <c r="A34" s="202"/>
      <c r="B34" s="197"/>
      <c r="C34" s="201"/>
      <c r="D34" s="197"/>
      <c r="E34" s="201"/>
      <c r="F34" s="200"/>
      <c r="G34" s="200"/>
      <c r="H34" s="200"/>
      <c r="I34" s="200"/>
      <c r="J34" s="198"/>
      <c r="K34" s="199"/>
      <c r="L34" s="199"/>
      <c r="M34" s="199"/>
      <c r="N34" s="199"/>
      <c r="O34" s="199"/>
      <c r="P34" s="199"/>
      <c r="Q34" s="199"/>
      <c r="R34" s="198"/>
      <c r="S34" s="197"/>
      <c r="T34" s="126"/>
      <c r="U34" s="136"/>
      <c r="V34" s="125"/>
    </row>
    <row r="35" spans="1:22" ht="21" customHeight="1" x14ac:dyDescent="0.2">
      <c r="A35" s="202"/>
      <c r="B35" s="197"/>
      <c r="C35" s="201"/>
      <c r="D35" s="197"/>
      <c r="E35" s="201"/>
      <c r="F35" s="200"/>
      <c r="G35" s="200"/>
      <c r="H35" s="200"/>
      <c r="I35" s="200"/>
      <c r="J35" s="198"/>
      <c r="K35" s="199"/>
      <c r="L35" s="199"/>
      <c r="M35" s="199"/>
      <c r="N35" s="199"/>
      <c r="O35" s="199"/>
      <c r="P35" s="199"/>
      <c r="Q35" s="199"/>
      <c r="R35" s="198"/>
      <c r="S35" s="197"/>
      <c r="T35" s="126"/>
      <c r="U35" s="126"/>
      <c r="V35" s="125"/>
    </row>
    <row r="36" spans="1:22" ht="21" customHeight="1" x14ac:dyDescent="0.2">
      <c r="A36" s="196"/>
      <c r="B36" s="192"/>
      <c r="C36" s="203"/>
      <c r="D36" s="192"/>
      <c r="E36" s="107"/>
      <c r="F36" s="194"/>
      <c r="G36" s="194"/>
      <c r="H36" s="194"/>
      <c r="I36" s="194"/>
      <c r="J36" s="192"/>
      <c r="K36" s="193"/>
      <c r="L36" s="193"/>
      <c r="M36" s="193"/>
      <c r="N36" s="107"/>
      <c r="O36" s="107"/>
      <c r="P36" s="193"/>
      <c r="Q36" s="193"/>
      <c r="R36" s="107"/>
      <c r="S36" s="192"/>
      <c r="T36" s="107"/>
      <c r="U36" s="107"/>
      <c r="V36" s="106"/>
    </row>
    <row r="37" spans="1:22" ht="21" customHeight="1" x14ac:dyDescent="0.2">
      <c r="A37" s="202"/>
      <c r="B37" s="197"/>
      <c r="C37" s="201"/>
      <c r="D37" s="197"/>
      <c r="E37" s="201"/>
      <c r="F37" s="200"/>
      <c r="G37" s="200"/>
      <c r="H37" s="200"/>
      <c r="I37" s="200"/>
      <c r="J37" s="198"/>
      <c r="K37" s="199"/>
      <c r="L37" s="199"/>
      <c r="M37" s="199"/>
      <c r="N37" s="199"/>
      <c r="O37" s="199"/>
      <c r="P37" s="199"/>
      <c r="Q37" s="199"/>
      <c r="R37" s="198"/>
      <c r="S37" s="197"/>
      <c r="T37" s="126"/>
      <c r="U37" s="126"/>
      <c r="V37" s="125"/>
    </row>
    <row r="38" spans="1:22" ht="21" customHeight="1" x14ac:dyDescent="0.2">
      <c r="A38" s="202"/>
      <c r="B38" s="197"/>
      <c r="C38" s="201"/>
      <c r="D38" s="197"/>
      <c r="E38" s="201"/>
      <c r="F38" s="200"/>
      <c r="G38" s="200"/>
      <c r="H38" s="200"/>
      <c r="I38" s="200"/>
      <c r="J38" s="198"/>
      <c r="K38" s="199"/>
      <c r="L38" s="199"/>
      <c r="M38" s="199"/>
      <c r="N38" s="199"/>
      <c r="O38" s="199"/>
      <c r="P38" s="199"/>
      <c r="Q38" s="199"/>
      <c r="R38" s="198"/>
      <c r="S38" s="197"/>
      <c r="T38" s="126"/>
      <c r="U38" s="126"/>
      <c r="V38" s="125"/>
    </row>
    <row r="39" spans="1:22" ht="21" customHeight="1" x14ac:dyDescent="0.2">
      <c r="A39" s="202"/>
      <c r="B39" s="197"/>
      <c r="C39" s="201"/>
      <c r="D39" s="197"/>
      <c r="E39" s="201"/>
      <c r="F39" s="200"/>
      <c r="G39" s="200"/>
      <c r="H39" s="200"/>
      <c r="I39" s="200"/>
      <c r="J39" s="198"/>
      <c r="K39" s="199"/>
      <c r="L39" s="199"/>
      <c r="M39" s="199"/>
      <c r="N39" s="199"/>
      <c r="O39" s="199"/>
      <c r="P39" s="199"/>
      <c r="Q39" s="199"/>
      <c r="R39" s="198"/>
      <c r="S39" s="197"/>
      <c r="T39" s="126"/>
      <c r="U39" s="126"/>
      <c r="V39" s="125"/>
    </row>
    <row r="40" spans="1:22" ht="18.75" customHeight="1" x14ac:dyDescent="0.2">
      <c r="A40" s="196"/>
      <c r="B40" s="192"/>
      <c r="C40" s="195"/>
      <c r="D40" s="192"/>
      <c r="E40" s="107"/>
      <c r="F40" s="194"/>
      <c r="G40" s="194"/>
      <c r="H40" s="194"/>
      <c r="I40" s="194"/>
      <c r="J40" s="192"/>
      <c r="K40" s="193"/>
      <c r="L40" s="193"/>
      <c r="M40" s="193"/>
      <c r="N40" s="107"/>
      <c r="O40" s="107"/>
      <c r="P40" s="193"/>
      <c r="Q40" s="193"/>
      <c r="R40" s="107"/>
      <c r="S40" s="192"/>
      <c r="T40" s="107"/>
      <c r="U40" s="107"/>
      <c r="V40" s="106"/>
    </row>
    <row r="41" spans="1:22" ht="18.75" customHeight="1" x14ac:dyDescent="0.2">
      <c r="A41" s="190"/>
      <c r="B41" s="186"/>
      <c r="C41" s="189"/>
      <c r="D41" s="186"/>
      <c r="E41" s="74"/>
      <c r="F41" s="188"/>
      <c r="G41" s="188"/>
      <c r="H41" s="188"/>
      <c r="I41" s="188"/>
      <c r="J41" s="186"/>
      <c r="K41" s="187"/>
      <c r="L41" s="187"/>
      <c r="M41" s="187"/>
      <c r="N41" s="74"/>
      <c r="O41" s="74"/>
      <c r="P41" s="187"/>
      <c r="Q41" s="187"/>
      <c r="R41" s="74"/>
      <c r="S41" s="186"/>
      <c r="T41" s="74"/>
      <c r="U41" s="74"/>
      <c r="V41" s="73"/>
    </row>
    <row r="42" spans="1:22" ht="18.75" customHeight="1" x14ac:dyDescent="0.2">
      <c r="A42" s="190"/>
      <c r="B42" s="186"/>
      <c r="C42" s="191"/>
      <c r="D42" s="186"/>
      <c r="E42" s="74"/>
      <c r="F42" s="188"/>
      <c r="G42" s="188"/>
      <c r="H42" s="188"/>
      <c r="I42" s="188"/>
      <c r="J42" s="186"/>
      <c r="K42" s="187"/>
      <c r="L42" s="187"/>
      <c r="M42" s="187"/>
      <c r="N42" s="74"/>
      <c r="O42" s="74"/>
      <c r="P42" s="187"/>
      <c r="Q42" s="187"/>
      <c r="R42" s="74"/>
      <c r="S42" s="186"/>
      <c r="T42" s="74"/>
      <c r="U42" s="74"/>
      <c r="V42" s="73"/>
    </row>
    <row r="43" spans="1:22" ht="28.5" customHeight="1" x14ac:dyDescent="0.2">
      <c r="A43" s="190"/>
      <c r="B43" s="186"/>
      <c r="C43" s="191"/>
      <c r="D43" s="186"/>
      <c r="E43" s="74"/>
      <c r="F43" s="188"/>
      <c r="G43" s="188"/>
      <c r="H43" s="188"/>
      <c r="I43" s="188"/>
      <c r="J43" s="186"/>
      <c r="K43" s="187"/>
      <c r="L43" s="187"/>
      <c r="M43" s="187"/>
      <c r="N43" s="74"/>
      <c r="O43" s="74"/>
      <c r="P43" s="187"/>
      <c r="Q43" s="187"/>
      <c r="R43" s="74"/>
      <c r="S43" s="186"/>
      <c r="T43" s="74"/>
      <c r="U43" s="74"/>
      <c r="V43" s="73"/>
    </row>
    <row r="44" spans="1:22" ht="28.5" customHeight="1" x14ac:dyDescent="0.2">
      <c r="A44" s="185"/>
      <c r="B44" s="179"/>
      <c r="C44" s="183"/>
      <c r="D44" s="179"/>
      <c r="E44" s="183"/>
      <c r="F44" s="182"/>
      <c r="G44" s="182"/>
      <c r="H44" s="182"/>
      <c r="I44" s="182"/>
      <c r="J44" s="180"/>
      <c r="K44" s="181"/>
      <c r="L44" s="181"/>
      <c r="M44" s="181"/>
      <c r="N44" s="181"/>
      <c r="O44" s="181"/>
      <c r="P44" s="181"/>
      <c r="Q44" s="181"/>
      <c r="R44" s="180"/>
      <c r="S44" s="179"/>
      <c r="T44" s="85"/>
      <c r="U44" s="85"/>
      <c r="V44" s="84"/>
    </row>
    <row r="45" spans="1:22" ht="28.5" customHeight="1" x14ac:dyDescent="0.2">
      <c r="A45" s="185"/>
      <c r="B45" s="179"/>
      <c r="C45" s="183"/>
      <c r="D45" s="179"/>
      <c r="E45" s="183"/>
      <c r="F45" s="182"/>
      <c r="G45" s="182"/>
      <c r="H45" s="182"/>
      <c r="I45" s="182"/>
      <c r="J45" s="180"/>
      <c r="K45" s="181"/>
      <c r="L45" s="181"/>
      <c r="M45" s="181"/>
      <c r="N45" s="181"/>
      <c r="O45" s="181"/>
      <c r="P45" s="181"/>
      <c r="Q45" s="181"/>
      <c r="R45" s="180"/>
      <c r="S45" s="179"/>
      <c r="T45" s="85"/>
      <c r="U45" s="85"/>
      <c r="V45" s="84"/>
    </row>
    <row r="46" spans="1:22" ht="28.5" customHeight="1" x14ac:dyDescent="0.2">
      <c r="A46" s="190"/>
      <c r="B46" s="186"/>
      <c r="C46" s="191"/>
      <c r="D46" s="186"/>
      <c r="E46" s="74"/>
      <c r="F46" s="188"/>
      <c r="G46" s="188"/>
      <c r="H46" s="188"/>
      <c r="I46" s="188"/>
      <c r="J46" s="186"/>
      <c r="K46" s="187"/>
      <c r="L46" s="187"/>
      <c r="M46" s="187"/>
      <c r="N46" s="74"/>
      <c r="O46" s="74"/>
      <c r="P46" s="187"/>
      <c r="Q46" s="187"/>
      <c r="R46" s="74"/>
      <c r="S46" s="186"/>
      <c r="T46" s="74"/>
      <c r="U46" s="74"/>
      <c r="V46" s="73"/>
    </row>
    <row r="47" spans="1:22" ht="28.5" customHeight="1" x14ac:dyDescent="0.2">
      <c r="A47" s="190"/>
      <c r="B47" s="186"/>
      <c r="C47" s="189"/>
      <c r="D47" s="186"/>
      <c r="E47" s="74"/>
      <c r="F47" s="188"/>
      <c r="G47" s="188"/>
      <c r="H47" s="188"/>
      <c r="I47" s="188"/>
      <c r="J47" s="186"/>
      <c r="K47" s="187"/>
      <c r="L47" s="187"/>
      <c r="M47" s="187"/>
      <c r="N47" s="74"/>
      <c r="O47" s="74"/>
      <c r="P47" s="187"/>
      <c r="Q47" s="187"/>
      <c r="R47" s="74"/>
      <c r="S47" s="186"/>
      <c r="T47" s="74"/>
      <c r="U47" s="74"/>
      <c r="V47" s="73"/>
    </row>
    <row r="48" spans="1:22" ht="28.5" customHeight="1" x14ac:dyDescent="0.2">
      <c r="A48" s="185"/>
      <c r="B48" s="179"/>
      <c r="C48" s="183"/>
      <c r="D48" s="179"/>
      <c r="E48" s="183"/>
      <c r="F48" s="182"/>
      <c r="G48" s="182"/>
      <c r="H48" s="182"/>
      <c r="I48" s="182"/>
      <c r="J48" s="180"/>
      <c r="K48" s="181"/>
      <c r="L48" s="181"/>
      <c r="M48" s="181"/>
      <c r="N48" s="181"/>
      <c r="O48" s="181"/>
      <c r="P48" s="181"/>
      <c r="Q48" s="181"/>
      <c r="R48" s="180"/>
      <c r="S48" s="179"/>
      <c r="T48" s="85"/>
      <c r="U48" s="85"/>
      <c r="V48" s="84"/>
    </row>
    <row r="49" spans="1:22" ht="28.5" customHeight="1" x14ac:dyDescent="0.2">
      <c r="A49" s="185"/>
      <c r="B49" s="179"/>
      <c r="C49" s="183"/>
      <c r="D49" s="179"/>
      <c r="E49" s="183"/>
      <c r="F49" s="182"/>
      <c r="G49" s="182"/>
      <c r="H49" s="182"/>
      <c r="I49" s="182"/>
      <c r="J49" s="180"/>
      <c r="K49" s="181"/>
      <c r="L49" s="181"/>
      <c r="M49" s="181"/>
      <c r="N49" s="181"/>
      <c r="O49" s="181"/>
      <c r="P49" s="181"/>
      <c r="Q49" s="181"/>
      <c r="R49" s="180"/>
      <c r="S49" s="179"/>
      <c r="T49" s="85"/>
      <c r="U49" s="85"/>
      <c r="V49" s="84"/>
    </row>
    <row r="50" spans="1:22" ht="28.5" customHeight="1" thickBot="1" x14ac:dyDescent="0.25">
      <c r="A50" s="185"/>
      <c r="B50" s="179"/>
      <c r="C50" s="184"/>
      <c r="D50" s="179"/>
      <c r="E50" s="183"/>
      <c r="F50" s="182"/>
      <c r="G50" s="182"/>
      <c r="H50" s="182"/>
      <c r="I50" s="182"/>
      <c r="J50" s="180"/>
      <c r="K50" s="181"/>
      <c r="L50" s="181"/>
      <c r="M50" s="181"/>
      <c r="N50" s="181"/>
      <c r="O50" s="181"/>
      <c r="P50" s="181"/>
      <c r="Q50" s="181"/>
      <c r="R50" s="180"/>
      <c r="S50" s="179"/>
      <c r="T50" s="85"/>
      <c r="U50" s="85"/>
      <c r="V50" s="84"/>
    </row>
    <row r="51" spans="1:22" ht="24.75" customHeight="1" thickBot="1" x14ac:dyDescent="0.25">
      <c r="A51" s="48"/>
      <c r="B51" s="48"/>
      <c r="C51" s="48"/>
      <c r="D51" s="48"/>
      <c r="E51" s="48"/>
      <c r="F51" s="178"/>
      <c r="G51" s="51"/>
      <c r="H51" s="51"/>
      <c r="I51" s="178"/>
      <c r="J51" s="48"/>
      <c r="K51" s="177">
        <f>SUM(K22:K50)</f>
        <v>4338</v>
      </c>
      <c r="L51" s="49">
        <f>SUM(L23:L50)</f>
        <v>0</v>
      </c>
      <c r="M51" s="19"/>
      <c r="N51" s="19"/>
      <c r="O51" s="19"/>
      <c r="P51" s="19">
        <f>SUM(P22:P50)</f>
        <v>0</v>
      </c>
      <c r="Q51" s="19">
        <f>SUM(Q22:Q50)</f>
        <v>0</v>
      </c>
      <c r="R51" s="48"/>
      <c r="S51" s="48"/>
      <c r="T51" s="48"/>
      <c r="U51" s="48"/>
      <c r="V51" s="48"/>
    </row>
    <row r="52" spans="1:22" ht="15" thickBot="1" x14ac:dyDescent="0.25"/>
    <row r="53" spans="1:22" ht="22" thickBot="1" x14ac:dyDescent="0.25">
      <c r="A53" s="215" t="s">
        <v>36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7"/>
    </row>
    <row r="54" spans="1:22" ht="76" thickBot="1" x14ac:dyDescent="0.25">
      <c r="A54" s="14" t="s">
        <v>19</v>
      </c>
      <c r="B54" s="12" t="s">
        <v>18</v>
      </c>
      <c r="C54" s="13" t="s">
        <v>17</v>
      </c>
      <c r="D54" s="12" t="s">
        <v>16</v>
      </c>
      <c r="E54" s="12" t="s">
        <v>15</v>
      </c>
      <c r="F54" s="9" t="s">
        <v>14</v>
      </c>
      <c r="G54" s="9" t="s">
        <v>13</v>
      </c>
      <c r="H54" s="9" t="s">
        <v>12</v>
      </c>
      <c r="I54" s="9" t="s">
        <v>11</v>
      </c>
      <c r="J54" s="8" t="s">
        <v>10</v>
      </c>
      <c r="K54" s="175" t="s">
        <v>35</v>
      </c>
      <c r="L54" s="10" t="s">
        <v>34</v>
      </c>
      <c r="M54" s="10"/>
      <c r="N54" s="10"/>
      <c r="O54" s="10"/>
      <c r="P54" s="10"/>
      <c r="Q54" s="10"/>
      <c r="R54" s="9" t="s">
        <v>7</v>
      </c>
      <c r="S54" s="8" t="s">
        <v>6</v>
      </c>
      <c r="T54" s="7" t="s">
        <v>5</v>
      </c>
      <c r="U54" s="6" t="s">
        <v>4</v>
      </c>
      <c r="V54" s="5" t="s">
        <v>3</v>
      </c>
    </row>
    <row r="55" spans="1:22" ht="22.5" customHeight="1" x14ac:dyDescent="0.2">
      <c r="A55" s="47"/>
      <c r="B55" s="46" t="s">
        <v>158</v>
      </c>
      <c r="C55" s="46" t="s">
        <v>157</v>
      </c>
      <c r="D55" s="46" t="s">
        <v>27</v>
      </c>
      <c r="E55" s="46" t="s">
        <v>27</v>
      </c>
      <c r="F55" s="43">
        <v>0</v>
      </c>
      <c r="G55" s="43">
        <v>0</v>
      </c>
      <c r="H55" s="43">
        <v>40775.99</v>
      </c>
      <c r="I55" s="43">
        <v>0</v>
      </c>
      <c r="J55" s="45">
        <v>0</v>
      </c>
      <c r="K55" s="34">
        <v>40775.99</v>
      </c>
      <c r="L55" s="43"/>
      <c r="M55" s="43"/>
      <c r="N55" s="41"/>
      <c r="O55" s="41"/>
      <c r="P55" s="42"/>
      <c r="Q55" s="42"/>
      <c r="R55" s="41"/>
      <c r="S55" s="41"/>
      <c r="T55" s="41"/>
      <c r="U55" s="41"/>
      <c r="V55" s="40"/>
    </row>
    <row r="56" spans="1:22" ht="22.5" customHeight="1" x14ac:dyDescent="0.2">
      <c r="A56" s="38"/>
      <c r="B56" s="37"/>
      <c r="C56" s="37"/>
      <c r="D56" s="37"/>
      <c r="E56" s="37"/>
      <c r="F56" s="34"/>
      <c r="G56" s="34"/>
      <c r="H56" s="34"/>
      <c r="I56" s="34"/>
      <c r="J56" s="36"/>
      <c r="K56" s="34"/>
      <c r="L56" s="34"/>
      <c r="M56" s="33"/>
      <c r="N56" s="32"/>
      <c r="O56" s="32"/>
      <c r="P56" s="33"/>
      <c r="Q56" s="33"/>
      <c r="R56" s="32"/>
      <c r="S56" s="32"/>
      <c r="T56" s="32"/>
      <c r="U56" s="32"/>
      <c r="V56" s="39"/>
    </row>
    <row r="57" spans="1:22" ht="22.5" customHeight="1" x14ac:dyDescent="0.2">
      <c r="A57" s="38"/>
      <c r="B57" s="37"/>
      <c r="C57" s="37"/>
      <c r="D57" s="37"/>
      <c r="E57" s="37"/>
      <c r="F57" s="34"/>
      <c r="G57" s="34"/>
      <c r="H57" s="34"/>
      <c r="I57" s="34"/>
      <c r="J57" s="36"/>
      <c r="K57" s="34"/>
      <c r="L57" s="34"/>
      <c r="M57" s="34"/>
      <c r="N57" s="32"/>
      <c r="O57" s="32"/>
      <c r="P57" s="33"/>
      <c r="Q57" s="33"/>
      <c r="R57" s="32"/>
      <c r="S57" s="32"/>
      <c r="T57" s="32"/>
      <c r="U57" s="32"/>
      <c r="V57" s="31"/>
    </row>
    <row r="58" spans="1:22" ht="22.5" customHeight="1" thickBot="1" x14ac:dyDescent="0.25">
      <c r="A58" s="30"/>
      <c r="B58" s="29"/>
      <c r="C58" s="29"/>
      <c r="D58" s="29"/>
      <c r="E58" s="29"/>
      <c r="F58" s="26"/>
      <c r="G58" s="26"/>
      <c r="H58" s="26"/>
      <c r="I58" s="26"/>
      <c r="J58" s="28"/>
      <c r="K58" s="26"/>
      <c r="L58" s="26"/>
      <c r="M58" s="25"/>
      <c r="N58" s="24"/>
      <c r="O58" s="24"/>
      <c r="P58" s="25"/>
      <c r="Q58" s="25"/>
      <c r="R58" s="24"/>
      <c r="S58" s="24"/>
      <c r="T58" s="24"/>
      <c r="U58" s="24"/>
      <c r="V58" s="23"/>
    </row>
    <row r="59" spans="1:22" ht="16" thickBot="1" x14ac:dyDescent="0.25">
      <c r="H59" s="22">
        <f>SUM(H55:H58)</f>
        <v>40775.99</v>
      </c>
      <c r="K59" s="176">
        <f>SUM(K55:K58)</f>
        <v>40775.99</v>
      </c>
      <c r="L59" s="20">
        <f>SUM(L55:L58)</f>
        <v>0</v>
      </c>
      <c r="M59" s="19"/>
      <c r="N59" s="19"/>
      <c r="O59" s="19"/>
      <c r="P59" s="19"/>
      <c r="Q59" s="19"/>
    </row>
    <row r="60" spans="1:22" ht="35" thickBot="1" x14ac:dyDescent="0.25">
      <c r="A60" s="18" t="s">
        <v>24</v>
      </c>
    </row>
    <row r="61" spans="1:22" ht="35" thickBot="1" x14ac:dyDescent="0.25">
      <c r="A61" s="17" t="s">
        <v>23</v>
      </c>
    </row>
    <row r="62" spans="1:22" ht="18" thickBot="1" x14ac:dyDescent="0.25">
      <c r="A62" s="16" t="s">
        <v>22</v>
      </c>
    </row>
    <row r="63" spans="1:22" ht="18" thickBot="1" x14ac:dyDescent="0.25">
      <c r="A63" s="15" t="s">
        <v>21</v>
      </c>
    </row>
    <row r="64" spans="1:22" ht="15" thickBot="1" x14ac:dyDescent="0.25"/>
    <row r="65" spans="1:22" ht="22" thickBot="1" x14ac:dyDescent="0.25">
      <c r="A65" s="206" t="s">
        <v>20</v>
      </c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8"/>
    </row>
    <row r="66" spans="1:22" ht="75" x14ac:dyDescent="0.2">
      <c r="A66" s="14" t="s">
        <v>19</v>
      </c>
      <c r="B66" s="12" t="s">
        <v>18</v>
      </c>
      <c r="C66" s="13" t="s">
        <v>17</v>
      </c>
      <c r="D66" s="12" t="s">
        <v>16</v>
      </c>
      <c r="E66" s="12" t="s">
        <v>15</v>
      </c>
      <c r="F66" s="9" t="s">
        <v>14</v>
      </c>
      <c r="G66" s="9" t="s">
        <v>13</v>
      </c>
      <c r="H66" s="9" t="s">
        <v>12</v>
      </c>
      <c r="I66" s="9" t="s">
        <v>11</v>
      </c>
      <c r="J66" s="8" t="s">
        <v>10</v>
      </c>
      <c r="K66" s="175" t="s">
        <v>9</v>
      </c>
      <c r="L66" s="10" t="s">
        <v>8</v>
      </c>
      <c r="M66" s="10"/>
      <c r="N66" s="10"/>
      <c r="O66" s="10"/>
      <c r="P66" s="10"/>
      <c r="Q66" s="10"/>
      <c r="R66" s="9" t="s">
        <v>7</v>
      </c>
      <c r="S66" s="8" t="s">
        <v>6</v>
      </c>
      <c r="T66" s="7" t="s">
        <v>5</v>
      </c>
      <c r="U66" s="6" t="s">
        <v>4</v>
      </c>
      <c r="V66" s="5" t="s">
        <v>3</v>
      </c>
    </row>
    <row r="67" spans="1:22" x14ac:dyDescent="0.2">
      <c r="B67" s="1" t="s">
        <v>2</v>
      </c>
      <c r="C67" s="4">
        <v>42155</v>
      </c>
      <c r="D67" s="1" t="s">
        <v>1</v>
      </c>
      <c r="E67" s="1" t="s">
        <v>0</v>
      </c>
      <c r="G67" s="2">
        <v>9286</v>
      </c>
      <c r="I67" s="2">
        <v>9286</v>
      </c>
      <c r="K67" s="2">
        <v>0</v>
      </c>
    </row>
  </sheetData>
  <mergeCells count="6">
    <mergeCell ref="A65:V65"/>
    <mergeCell ref="A1:B1"/>
    <mergeCell ref="A6:B6"/>
    <mergeCell ref="A11:B11"/>
    <mergeCell ref="A20:V20"/>
    <mergeCell ref="A53:V53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2018-19 </vt:lpstr>
      <vt:lpstr>2019-20 </vt:lpstr>
    </vt:vector>
  </TitlesOfParts>
  <Company>SMCCD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Zanassi, Alessandra</dc:creator>
  <cp:lastModifiedBy>Tedone, Diana</cp:lastModifiedBy>
  <cp:lastPrinted>2019-05-23T20:25:44Z</cp:lastPrinted>
  <dcterms:created xsi:type="dcterms:W3CDTF">2019-05-23T18:58:17Z</dcterms:created>
  <dcterms:modified xsi:type="dcterms:W3CDTF">2019-05-23T21:14:31Z</dcterms:modified>
</cp:coreProperties>
</file>